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4415" windowHeight="12165"/>
  </bookViews>
  <sheets>
    <sheet name="AL 2024" sheetId="134" r:id="rId1"/>
  </sheets>
  <externalReferences>
    <externalReference r:id="rId2"/>
    <externalReference r:id="rId3"/>
  </externalReferences>
  <definedNames>
    <definedName name="_xlnm.Print_Area" localSheetId="0">'AL 2024'!$A$1:$AB$118</definedName>
    <definedName name="_xlnm.Print_Titles" localSheetId="0">'AL 2024'!$A:$B,'AL 2024'!$1:$2</definedName>
  </definedNames>
  <calcPr calcId="125725"/>
</workbook>
</file>

<file path=xl/calcChain.xml><?xml version="1.0" encoding="utf-8"?>
<calcChain xmlns="http://schemas.openxmlformats.org/spreadsheetml/2006/main">
  <c r="AA118" i="134"/>
  <c r="AA115"/>
  <c r="AA105"/>
  <c r="X115"/>
  <c r="X105"/>
  <c r="Y105"/>
  <c r="Z105"/>
  <c r="Z99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0"/>
  <c r="Z39"/>
  <c r="Z38"/>
  <c r="Z37"/>
  <c r="Z36"/>
  <c r="Z35"/>
  <c r="Z34"/>
  <c r="Y31"/>
  <c r="Z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"/>
  <c r="X99"/>
  <c r="Y99"/>
  <c r="X89"/>
  <c r="Y89"/>
  <c r="X74"/>
  <c r="Y74"/>
  <c r="X41"/>
  <c r="Y41"/>
  <c r="X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N74"/>
  <c r="O74"/>
  <c r="P74"/>
  <c r="Q74"/>
  <c r="R74"/>
  <c r="S74"/>
  <c r="T74"/>
  <c r="U74"/>
  <c r="V74"/>
  <c r="W74"/>
  <c r="M74"/>
  <c r="AB99"/>
  <c r="AB118"/>
  <c r="AB115"/>
  <c r="AB105"/>
  <c r="Y100" l="1"/>
  <c r="Z41"/>
  <c r="X100"/>
  <c r="Z74"/>
  <c r="Z31"/>
  <c r="AB100"/>
  <c r="V99"/>
  <c r="V100" s="1"/>
  <c r="S100"/>
  <c r="L74"/>
  <c r="N40"/>
  <c r="N39"/>
  <c r="N38"/>
  <c r="N37"/>
  <c r="N36"/>
  <c r="N34"/>
  <c r="L40"/>
  <c r="L39"/>
  <c r="L38"/>
  <c r="L37"/>
  <c r="L35"/>
  <c r="L34"/>
  <c r="J74"/>
  <c r="H74"/>
  <c r="H100" s="1"/>
  <c r="F99"/>
  <c r="F74"/>
  <c r="D99"/>
  <c r="C31"/>
  <c r="T89"/>
  <c r="W89"/>
  <c r="T99"/>
  <c r="U99"/>
  <c r="U100" s="1"/>
  <c r="W99"/>
  <c r="T41"/>
  <c r="W41"/>
  <c r="T115"/>
  <c r="W115"/>
  <c r="U109"/>
  <c r="U115" s="1"/>
  <c r="E115"/>
  <c r="G115"/>
  <c r="I115"/>
  <c r="K115"/>
  <c r="M115"/>
  <c r="R115"/>
  <c r="E105"/>
  <c r="G105"/>
  <c r="I105"/>
  <c r="K105"/>
  <c r="M105"/>
  <c r="R105"/>
  <c r="U105"/>
  <c r="E99"/>
  <c r="G99"/>
  <c r="I99"/>
  <c r="K99"/>
  <c r="M99"/>
  <c r="R99"/>
  <c r="E89"/>
  <c r="G89"/>
  <c r="I89"/>
  <c r="K89"/>
  <c r="M89"/>
  <c r="R89"/>
  <c r="E74"/>
  <c r="G74"/>
  <c r="I74"/>
  <c r="K74"/>
  <c r="E41"/>
  <c r="G41"/>
  <c r="I41"/>
  <c r="K41"/>
  <c r="M41"/>
  <c r="R41"/>
  <c r="C89"/>
  <c r="C74"/>
  <c r="C115"/>
  <c r="C105"/>
  <c r="W100" l="1"/>
  <c r="Z100"/>
  <c r="N41"/>
  <c r="N100" s="1"/>
  <c r="L41"/>
  <c r="L100" s="1"/>
  <c r="M100"/>
  <c r="K100"/>
  <c r="J100"/>
  <c r="F100"/>
  <c r="E100"/>
  <c r="G100"/>
  <c r="I100"/>
  <c r="D100"/>
  <c r="T100"/>
  <c r="R100"/>
  <c r="C41"/>
  <c r="C99"/>
  <c r="A93"/>
  <c r="A94" s="1"/>
  <c r="A95" s="1"/>
  <c r="A96" s="1"/>
  <c r="A84"/>
  <c r="A85" s="1"/>
  <c r="A86" s="1"/>
  <c r="A78"/>
  <c r="A79" s="1"/>
  <c r="A80" s="1"/>
  <c r="A81" s="1"/>
  <c r="A82" s="1"/>
  <c r="A45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35"/>
  <c r="A36" s="1"/>
  <c r="A37" s="1"/>
  <c r="A38" s="1"/>
  <c r="A39" s="1"/>
  <c r="A40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C100" l="1"/>
</calcChain>
</file>

<file path=xl/sharedStrings.xml><?xml version="1.0" encoding="utf-8"?>
<sst xmlns="http://schemas.openxmlformats.org/spreadsheetml/2006/main" count="146" uniqueCount="105">
  <si>
    <t>TIP FURNIZOR / DENUMIRE FURNIZOR</t>
  </si>
  <si>
    <t>ANGELMED SRL</t>
  </si>
  <si>
    <t>C.M. SF. NICOLAE SRL</t>
  </si>
  <si>
    <t>HELICOMED SRL</t>
  </si>
  <si>
    <t>INVESTIGATII MEDICALE PRAXIS SRL</t>
  </si>
  <si>
    <t>LAB. ASOC. NICOLINA</t>
  </si>
  <si>
    <t>LARMED SCM</t>
  </si>
  <si>
    <t>MITROPOLIA MOLDOVEI SI BUCOVINEI</t>
  </si>
  <si>
    <t>CLINICA SANTE SRL</t>
  </si>
  <si>
    <t>LABORATOARELE BIOCLINICA SRL</t>
  </si>
  <si>
    <t>SCM ROCONSIMEDICA CLINIC</t>
  </si>
  <si>
    <t>SPITALUL CLINIC  DR.C.I.PARHON IASI</t>
  </si>
  <si>
    <t>SPITALUL CLINIC CF IASI</t>
  </si>
  <si>
    <t>SPITALUL CLINIC DE URGENTA PENTRU COPII "SF.MARIA" IASI</t>
  </si>
  <si>
    <t>SPITALUL CLINIC JUDETEAN DE URGENTA "SF. SPIRIDON" IASI</t>
  </si>
  <si>
    <t>SPITALUL MUNICIPAL DE URGENTA PASCANI</t>
  </si>
  <si>
    <t>SYNEVO ROMANIA SRL</t>
  </si>
  <si>
    <t>TOP MEDICAL GRUP SRL</t>
  </si>
  <si>
    <t>TRITEST SRL</t>
  </si>
  <si>
    <t>TOTAL  LABORATOR</t>
  </si>
  <si>
    <t>INSTITUTUL REGIONAL DE ONCOLOGIE IASI</t>
  </si>
  <si>
    <t>PANAITE IULIA VANDA</t>
  </si>
  <si>
    <t>SP. CL. URGENTA  "PROF. DR. N. OBLU" IASI</t>
  </si>
  <si>
    <t>SPITALUL CLINIC DE RECUPERARE IASI</t>
  </si>
  <si>
    <t>TOTAL  RADIOLOGIE</t>
  </si>
  <si>
    <t>SP. PASCANI</t>
  </si>
  <si>
    <t>TOTAL  ECOGRAFII</t>
  </si>
  <si>
    <t>ALL MEDICAL SERVICES SRL</t>
  </si>
  <si>
    <t>C.M. CARDIODENT</t>
  </si>
  <si>
    <t xml:space="preserve">INTERDENTIS PASCANI SCM </t>
  </si>
  <si>
    <t>TOTAL  RADIOLOGIE DENTARA</t>
  </si>
  <si>
    <t>AFFIDEA (EUROMEDIC) ROMANIA SRL</t>
  </si>
  <si>
    <t>MEDVERO SRL</t>
  </si>
  <si>
    <t>CENTRUL MEDICAL UNIREA SRL</t>
  </si>
  <si>
    <t>ELYTIS HOSPITAL SRL</t>
  </si>
  <si>
    <t>CHARIS</t>
  </si>
  <si>
    <t>KARSUS MEDICAL SRL</t>
  </si>
  <si>
    <t>KARSUS MEDICAL (fost INTERDENTIS PASCANI SCM)</t>
  </si>
  <si>
    <t>TOTAL  ANATOMIE PATOLOGICA</t>
  </si>
  <si>
    <t>MEDIMAGIS SRL ( fost HABA DANISIA RADIODIAGNOSTIC)</t>
  </si>
  <si>
    <t>INSTITUTUL DE PSIHIATRIE SOCOLA</t>
  </si>
  <si>
    <t xml:space="preserve">MNT HEALTHCARE EUROPE SRL </t>
  </si>
  <si>
    <t>CMI ROMILA CRISTINA AMALIA</t>
  </si>
  <si>
    <t>SC MEDLIFE SA</t>
  </si>
  <si>
    <t>RECUMEDIS (fost  RED CLINIC )</t>
  </si>
  <si>
    <t>SPITALUL CLINIC DE RECUPERARE</t>
  </si>
  <si>
    <t>IRO IASI</t>
  </si>
  <si>
    <t>Karsus Medical SRL</t>
  </si>
  <si>
    <t>Synlab SRL</t>
  </si>
  <si>
    <t>Praxis SRL</t>
  </si>
  <si>
    <t>TOTAL  HEMOGLOBINA GLICOZILATA</t>
  </si>
  <si>
    <t>IRO IAȘI</t>
  </si>
  <si>
    <t>Nr.crt.</t>
  </si>
  <si>
    <t>SC ELYTIS LABORATORY</t>
  </si>
  <si>
    <t>CLINICA SANTE</t>
  </si>
  <si>
    <t>SPITALUL DE COPII SF. MARIA</t>
  </si>
  <si>
    <t>CLINICA CARMED SRL-D</t>
  </si>
  <si>
    <t>VICTORIA IMAGISTIC SRL</t>
  </si>
  <si>
    <t>AMAMED</t>
  </si>
  <si>
    <t>CARDIOMED SRL</t>
  </si>
  <si>
    <t>CMI GALES CRISTINA</t>
  </si>
  <si>
    <t>HERMA MED SRL</t>
  </si>
  <si>
    <t>PNEUMOMED CENTER</t>
  </si>
  <si>
    <t>SPITAL TG FRUMOS</t>
  </si>
  <si>
    <t>CMI STEFANIU</t>
  </si>
  <si>
    <t>MEDICOVER</t>
  </si>
  <si>
    <t xml:space="preserve">SPITALUL CLINIC  DR.C.I.PARHON IASI  </t>
  </si>
  <si>
    <t>SPITALUL TG FRUMOS</t>
  </si>
  <si>
    <t>ARCADIA MEDICAL CENTER SRL</t>
  </si>
  <si>
    <t>IANUARIE 2024</t>
  </si>
  <si>
    <t>FEBRUARIE 2024</t>
  </si>
  <si>
    <t>MARTIE 2024</t>
  </si>
  <si>
    <t>APRILIE 2024</t>
  </si>
  <si>
    <t>MAI 2024</t>
  </si>
  <si>
    <t>IUNIE 2024</t>
  </si>
  <si>
    <t>AUGUST 2024</t>
  </si>
  <si>
    <t>SEPTEMBRIE 2024</t>
  </si>
  <si>
    <t>NOIEMBRIE  2024</t>
  </si>
  <si>
    <t>DECEMBRIE  2024</t>
  </si>
  <si>
    <t xml:space="preserve">LABORATOARELE SYNLAB </t>
  </si>
  <si>
    <t>DORNA MEDICAL</t>
  </si>
  <si>
    <t xml:space="preserve">ARHIMED RADIOLOGY SRL </t>
  </si>
  <si>
    <t xml:space="preserve">SC SCAN EXPERT PASCANI + SCAN EXPERT IASI </t>
  </si>
  <si>
    <t xml:space="preserve">INTER HEALT SYSTEMS </t>
  </si>
  <si>
    <t xml:space="preserve">INSTITUTUL DE BOLI CARDIOVASCULARE </t>
  </si>
  <si>
    <t xml:space="preserve">SC LUPU IULIAN SRL </t>
  </si>
  <si>
    <t>SC CLINICA ALBERT SRL</t>
  </si>
  <si>
    <t>TOTAL  Program National PET-CT</t>
  </si>
  <si>
    <t>TOTAL  ACTIVITATE</t>
  </si>
  <si>
    <t>ELYTIS HOSPITAL HOPE SRL (contr de la 01.06.2024)</t>
  </si>
  <si>
    <t>ASOCIATIA GLASUL VIETII (contr de la 01.06.2024)</t>
  </si>
  <si>
    <t>MNT HEALTHCARE SRL - pct IS</t>
  </si>
  <si>
    <t>activ crta</t>
  </si>
  <si>
    <t>plan de cancer</t>
  </si>
  <si>
    <t>MNT HEALTHCARE SRL - epilepsie (NOU)</t>
  </si>
  <si>
    <t>IULIE 2024</t>
  </si>
  <si>
    <t>monitorizare</t>
  </si>
  <si>
    <t>Axa Clinic (contr de la ....11.2024)</t>
  </si>
  <si>
    <t>Cardiomed (contr de la ....11.2024)</t>
  </si>
  <si>
    <t>Sp Orășenesc Hârlău (contr de la ....11.2024)</t>
  </si>
  <si>
    <t>IRO IASI (începând cu 07.11.2024)</t>
  </si>
  <si>
    <t>INVESTIGATII MEDICALE PRAXIS SRL (începând cu 07.11.2024)</t>
  </si>
  <si>
    <t>TOTAL  subprogram National TESTARE GENTICĂ</t>
  </si>
  <si>
    <t>OCTOMBRIE</t>
  </si>
  <si>
    <t>ACTIV CRTA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</si>
</sst>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color indexed="18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8"/>
      <color indexed="10"/>
      <name val="Times New Roman"/>
      <family val="1"/>
    </font>
    <font>
      <b/>
      <sz val="11"/>
      <name val="Times New Roman"/>
      <family val="1"/>
    </font>
    <font>
      <sz val="10"/>
      <color indexed="18"/>
      <name val="Times New Roman"/>
      <family val="1"/>
    </font>
    <font>
      <sz val="9"/>
      <color rgb="FFCC00FF"/>
      <name val="Times New Roman"/>
      <family val="1"/>
    </font>
    <font>
      <b/>
      <sz val="10"/>
      <color theme="5"/>
      <name val="Times New Roman"/>
      <family val="1"/>
    </font>
    <font>
      <sz val="10"/>
      <color rgb="FFCC00FF"/>
      <name val="Times New Roman"/>
      <family val="1"/>
    </font>
    <font>
      <b/>
      <sz val="10"/>
      <color rgb="FFFF00FF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33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4">
    <xf numFmtId="0" fontId="0" fillId="0" borderId="0" xfId="0"/>
    <xf numFmtId="0" fontId="7" fillId="2" borderId="2" xfId="0" applyFont="1" applyFill="1" applyBorder="1" applyAlignment="1">
      <alignment vertical="center" wrapText="1"/>
    </xf>
    <xf numFmtId="2" fontId="7" fillId="2" borderId="2" xfId="2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2" fontId="7" fillId="0" borderId="2" xfId="2" applyNumberFormat="1" applyFont="1" applyFill="1" applyBorder="1" applyAlignment="1">
      <alignment vertical="center" wrapText="1"/>
    </xf>
    <xf numFmtId="1" fontId="7" fillId="2" borderId="2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8" fillId="0" borderId="2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vertical="center"/>
    </xf>
    <xf numFmtId="2" fontId="7" fillId="0" borderId="3" xfId="2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horizontal="right" vertical="center" wrapText="1"/>
    </xf>
    <xf numFmtId="1" fontId="7" fillId="0" borderId="2" xfId="1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4" fontId="8" fillId="4" borderId="2" xfId="0" applyNumberFormat="1" applyFont="1" applyFill="1" applyBorder="1" applyAlignment="1">
      <alignment vertical="center"/>
    </xf>
    <xf numFmtId="4" fontId="10" fillId="5" borderId="2" xfId="0" applyNumberFormat="1" applyFont="1" applyFill="1" applyBorder="1" applyAlignment="1">
      <alignment vertical="center"/>
    </xf>
    <xf numFmtId="4" fontId="8" fillId="4" borderId="4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4" fontId="8" fillId="4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 wrapText="1"/>
    </xf>
    <xf numFmtId="4" fontId="7" fillId="0" borderId="0" xfId="0" applyNumberFormat="1" applyFont="1" applyFill="1" applyAlignment="1">
      <alignment vertical="center"/>
    </xf>
    <xf numFmtId="4" fontId="14" fillId="0" borderId="2" xfId="0" applyNumberFormat="1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13" fillId="5" borderId="8" xfId="0" applyFont="1" applyFill="1" applyBorder="1" applyAlignment="1">
      <alignment vertical="center" wrapText="1"/>
    </xf>
    <xf numFmtId="0" fontId="13" fillId="5" borderId="12" xfId="0" applyFont="1" applyFill="1" applyBorder="1" applyAlignment="1">
      <alignment vertical="center"/>
    </xf>
    <xf numFmtId="4" fontId="10" fillId="5" borderId="4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4" fontId="8" fillId="2" borderId="9" xfId="0" applyNumberFormat="1" applyFont="1" applyFill="1" applyBorder="1" applyAlignment="1">
      <alignment vertical="center"/>
    </xf>
    <xf numFmtId="4" fontId="13" fillId="6" borderId="2" xfId="0" applyNumberFormat="1" applyFont="1" applyFill="1" applyBorder="1" applyAlignment="1">
      <alignment vertical="center"/>
    </xf>
    <xf numFmtId="4" fontId="13" fillId="6" borderId="11" xfId="0" applyNumberFormat="1" applyFont="1" applyFill="1" applyBorder="1" applyAlignment="1">
      <alignment vertical="center"/>
    </xf>
    <xf numFmtId="4" fontId="13" fillId="6" borderId="9" xfId="0" applyNumberFormat="1" applyFont="1" applyFill="1" applyBorder="1" applyAlignment="1">
      <alignment vertical="center"/>
    </xf>
    <xf numFmtId="4" fontId="10" fillId="5" borderId="11" xfId="0" applyNumberFormat="1" applyFont="1" applyFill="1" applyBorder="1" applyAlignment="1">
      <alignment vertical="center"/>
    </xf>
    <xf numFmtId="4" fontId="10" fillId="5" borderId="9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" fontId="10" fillId="5" borderId="0" xfId="0" applyNumberFormat="1" applyFont="1" applyFill="1" applyBorder="1" applyAlignment="1">
      <alignment vertical="center"/>
    </xf>
    <xf numFmtId="0" fontId="17" fillId="2" borderId="2" xfId="0" applyFont="1" applyFill="1" applyBorder="1" applyAlignment="1">
      <alignment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4" fontId="10" fillId="0" borderId="2" xfId="0" applyNumberFormat="1" applyFont="1" applyFill="1" applyBorder="1" applyAlignment="1">
      <alignment vertical="center"/>
    </xf>
    <xf numFmtId="4" fontId="8" fillId="0" borderId="25" xfId="0" applyNumberFormat="1" applyFont="1" applyFill="1" applyBorder="1" applyAlignment="1">
      <alignment vertical="center"/>
    </xf>
    <xf numFmtId="4" fontId="10" fillId="5" borderId="26" xfId="0" applyNumberFormat="1" applyFont="1" applyFill="1" applyBorder="1" applyAlignment="1">
      <alignment vertical="center"/>
    </xf>
    <xf numFmtId="0" fontId="18" fillId="2" borderId="25" xfId="0" applyFont="1" applyFill="1" applyBorder="1" applyAlignment="1">
      <alignment vertical="center" wrapText="1"/>
    </xf>
    <xf numFmtId="4" fontId="10" fillId="0" borderId="25" xfId="0" applyNumberFormat="1" applyFont="1" applyFill="1" applyBorder="1" applyAlignment="1">
      <alignment vertical="center"/>
    </xf>
    <xf numFmtId="4" fontId="10" fillId="5" borderId="13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10" fontId="6" fillId="2" borderId="0" xfId="0" applyNumberFormat="1" applyFont="1" applyFill="1" applyAlignment="1">
      <alignment vertical="center"/>
    </xf>
    <xf numFmtId="49" fontId="11" fillId="0" borderId="3" xfId="0" applyNumberFormat="1" applyFont="1" applyFill="1" applyBorder="1" applyAlignment="1">
      <alignment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13" fillId="5" borderId="8" xfId="0" applyFont="1" applyFill="1" applyBorder="1" applyAlignment="1">
      <alignment vertical="center" wrapText="1"/>
    </xf>
    <xf numFmtId="0" fontId="13" fillId="5" borderId="9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vertical="center" wrapText="1"/>
    </xf>
    <xf numFmtId="0" fontId="13" fillId="5" borderId="2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</cellXfs>
  <cellStyles count="3">
    <cellStyle name="Normal" xfId="0" builtinId="0"/>
    <cellStyle name="Normal__evaluare_laboratoare_06_ian_2007" xfId="1"/>
    <cellStyle name="Normal_all--" xfId="2"/>
  </cellStyles>
  <dxfs count="0"/>
  <tableStyles count="0" defaultTableStyle="TableStyleMedium2" defaultPivotStyle="PivotStyleLight16"/>
  <colors>
    <mruColors>
      <color rgb="FFFF9999"/>
      <color rgb="FF9933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....11.2024_%20ec.oct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contare/_date/2024/PARACLINIC/TRIMESTRIALIZARI/PARA_ANEXE%20LEGALE%20SI%20%20%20BUGETARE_.....10.2024_%20debit%20AC%20echo.+%20ec.%20echo+..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PROCENTE REPARTIZARE"/>
    </sheetNames>
    <sheetDataSet>
      <sheetData sheetId="0">
        <row r="9">
          <cell r="FN9">
            <v>0</v>
          </cell>
          <cell r="FO9">
            <v>0</v>
          </cell>
        </row>
        <row r="10">
          <cell r="FN10">
            <v>0</v>
          </cell>
          <cell r="FO10">
            <v>303.65000000000009</v>
          </cell>
        </row>
        <row r="11">
          <cell r="FN11">
            <v>0</v>
          </cell>
          <cell r="FO11">
            <v>174.93</v>
          </cell>
        </row>
        <row r="12">
          <cell r="FN12">
            <v>0</v>
          </cell>
          <cell r="FO12">
            <v>0</v>
          </cell>
        </row>
        <row r="13">
          <cell r="FN13">
            <v>0</v>
          </cell>
          <cell r="FO13">
            <v>0</v>
          </cell>
        </row>
        <row r="14">
          <cell r="FN14">
            <v>5342.77</v>
          </cell>
          <cell r="FO14">
            <v>2678.97</v>
          </cell>
        </row>
        <row r="15">
          <cell r="FN15">
            <v>3345.2199999999957</v>
          </cell>
          <cell r="FO15">
            <v>426.67000000000007</v>
          </cell>
        </row>
        <row r="16">
          <cell r="FN16">
            <v>0</v>
          </cell>
          <cell r="FO16">
            <v>0</v>
          </cell>
        </row>
        <row r="17">
          <cell r="FN17">
            <v>0</v>
          </cell>
          <cell r="FO17">
            <v>1733.6799999999987</v>
          </cell>
        </row>
        <row r="18">
          <cell r="FN18">
            <v>68.12</v>
          </cell>
          <cell r="FO18">
            <v>0</v>
          </cell>
        </row>
        <row r="19">
          <cell r="FN19">
            <v>1141.9099999999999</v>
          </cell>
          <cell r="FO19">
            <v>125.42</v>
          </cell>
        </row>
        <row r="20">
          <cell r="FN20">
            <v>182.80999999999997</v>
          </cell>
          <cell r="FO20">
            <v>459</v>
          </cell>
        </row>
        <row r="21">
          <cell r="FN21">
            <v>12.29</v>
          </cell>
          <cell r="FO21">
            <v>0</v>
          </cell>
        </row>
        <row r="22">
          <cell r="FN22">
            <v>899.55000000000121</v>
          </cell>
          <cell r="FO22">
            <v>1768.659999999998</v>
          </cell>
        </row>
        <row r="23">
          <cell r="FN23">
            <v>504.03000000000009</v>
          </cell>
          <cell r="FO23">
            <v>2280.2899999999963</v>
          </cell>
        </row>
        <row r="24">
          <cell r="FN24">
            <v>0</v>
          </cell>
          <cell r="FO24">
            <v>402.46000000000009</v>
          </cell>
        </row>
        <row r="25">
          <cell r="FN25">
            <v>11169.740000000009</v>
          </cell>
          <cell r="FO25">
            <v>1057.6100000000004</v>
          </cell>
        </row>
        <row r="26">
          <cell r="FN26">
            <v>2600.6299999999983</v>
          </cell>
          <cell r="FO26">
            <v>2716.2599999999948</v>
          </cell>
        </row>
        <row r="27">
          <cell r="FN27">
            <v>0</v>
          </cell>
          <cell r="FO27">
            <v>0</v>
          </cell>
        </row>
        <row r="28">
          <cell r="FN28">
            <v>0</v>
          </cell>
          <cell r="FO28">
            <v>0</v>
          </cell>
        </row>
        <row r="29">
          <cell r="FN29">
            <v>0</v>
          </cell>
          <cell r="FO29">
            <v>0</v>
          </cell>
        </row>
        <row r="30">
          <cell r="FN30">
            <v>0</v>
          </cell>
          <cell r="FO30">
            <v>0</v>
          </cell>
        </row>
        <row r="31">
          <cell r="FN31">
            <v>0</v>
          </cell>
          <cell r="FO31">
            <v>0</v>
          </cell>
        </row>
        <row r="32">
          <cell r="FN32">
            <v>910.34000000000049</v>
          </cell>
          <cell r="FO32">
            <v>0</v>
          </cell>
        </row>
        <row r="33">
          <cell r="FN33">
            <v>5385.0399999999709</v>
          </cell>
          <cell r="FO33">
            <v>0</v>
          </cell>
        </row>
        <row r="34">
          <cell r="FN34">
            <v>0</v>
          </cell>
          <cell r="FO34">
            <v>171.06000000000003</v>
          </cell>
        </row>
        <row r="35">
          <cell r="FN35">
            <v>0</v>
          </cell>
          <cell r="FO35">
            <v>0</v>
          </cell>
        </row>
        <row r="36">
          <cell r="FN36">
            <v>121.35999999999997</v>
          </cell>
          <cell r="FO36">
            <v>364.7</v>
          </cell>
        </row>
        <row r="50">
          <cell r="FN50">
            <v>510953</v>
          </cell>
          <cell r="FO50">
            <v>0</v>
          </cell>
        </row>
        <row r="51">
          <cell r="FN51">
            <v>38134.880000000005</v>
          </cell>
          <cell r="FO51">
            <v>0</v>
          </cell>
        </row>
        <row r="52">
          <cell r="FN52">
            <v>0</v>
          </cell>
          <cell r="FO52">
            <v>0</v>
          </cell>
        </row>
        <row r="53">
          <cell r="FN53">
            <v>576369.40000000026</v>
          </cell>
          <cell r="FO53">
            <v>0</v>
          </cell>
        </row>
        <row r="54">
          <cell r="FN54">
            <v>16210</v>
          </cell>
          <cell r="FO54">
            <v>0</v>
          </cell>
        </row>
        <row r="55">
          <cell r="FN55">
            <v>23220.61</v>
          </cell>
          <cell r="FO55">
            <v>0</v>
          </cell>
        </row>
        <row r="56">
          <cell r="FN56">
            <v>17124.599999999999</v>
          </cell>
          <cell r="FO56">
            <v>0</v>
          </cell>
        </row>
        <row r="57">
          <cell r="FN57">
            <v>87747</v>
          </cell>
          <cell r="FO57">
            <v>0</v>
          </cell>
        </row>
        <row r="58">
          <cell r="FN58">
            <v>0</v>
          </cell>
          <cell r="FO58">
            <v>0</v>
          </cell>
        </row>
        <row r="59">
          <cell r="FN59">
            <v>4250</v>
          </cell>
          <cell r="FO59">
            <v>0</v>
          </cell>
        </row>
        <row r="60">
          <cell r="FN60">
            <v>1003471.7200000002</v>
          </cell>
          <cell r="FO60">
            <v>0</v>
          </cell>
        </row>
        <row r="61">
          <cell r="FN61">
            <v>6800</v>
          </cell>
          <cell r="FO61">
            <v>0</v>
          </cell>
        </row>
        <row r="62">
          <cell r="FN62">
            <v>162325</v>
          </cell>
          <cell r="FO62">
            <v>1065.2500000000002</v>
          </cell>
        </row>
        <row r="63">
          <cell r="FN63">
            <v>204740.52000000002</v>
          </cell>
          <cell r="FO63">
            <v>0</v>
          </cell>
        </row>
        <row r="64">
          <cell r="FN64">
            <v>3248</v>
          </cell>
          <cell r="FO64">
            <v>0</v>
          </cell>
        </row>
        <row r="65">
          <cell r="FN65">
            <v>15061</v>
          </cell>
          <cell r="FO65">
            <v>0</v>
          </cell>
        </row>
        <row r="66">
          <cell r="FN66">
            <v>0</v>
          </cell>
          <cell r="FO66">
            <v>0</v>
          </cell>
        </row>
        <row r="67">
          <cell r="FN67">
            <v>0</v>
          </cell>
          <cell r="FO67">
            <v>0</v>
          </cell>
        </row>
        <row r="68">
          <cell r="FN68">
            <v>0</v>
          </cell>
          <cell r="FO68">
            <v>0</v>
          </cell>
        </row>
        <row r="69">
          <cell r="FN69">
            <v>10752.769999999997</v>
          </cell>
          <cell r="FO69">
            <v>1334.13</v>
          </cell>
        </row>
        <row r="70">
          <cell r="FN70">
            <v>0</v>
          </cell>
          <cell r="FO70">
            <v>0</v>
          </cell>
        </row>
        <row r="71">
          <cell r="FN71">
            <v>0</v>
          </cell>
          <cell r="FO71">
            <v>0</v>
          </cell>
        </row>
        <row r="72">
          <cell r="FN72">
            <v>318493</v>
          </cell>
          <cell r="FO72">
            <v>0</v>
          </cell>
        </row>
        <row r="73">
          <cell r="FN73">
            <v>67507</v>
          </cell>
          <cell r="FO73">
            <v>0</v>
          </cell>
        </row>
        <row r="74">
          <cell r="FN74">
            <v>2550</v>
          </cell>
          <cell r="FO74">
            <v>0</v>
          </cell>
        </row>
        <row r="75">
          <cell r="FN75">
            <v>0</v>
          </cell>
          <cell r="FO75">
            <v>0</v>
          </cell>
        </row>
        <row r="76">
          <cell r="FN76">
            <v>443297</v>
          </cell>
          <cell r="FO76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 2024"/>
      <sheetName val="AB 2024"/>
      <sheetName val="PROCENTE REPARTIZARE"/>
      <sheetName val="Sheet1"/>
      <sheetName val="Sheet2"/>
    </sheetNames>
    <sheetDataSet>
      <sheetData sheetId="0">
        <row r="129">
          <cell r="EU129">
            <v>3860090.25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6"/>
  <sheetViews>
    <sheetView tabSelected="1" view="pageBreakPreview" zoomScale="115" zoomScaleNormal="95" zoomScaleSheetLayoutView="115" zoomScalePageLayoutView="82" workbookViewId="0">
      <pane xSplit="2" ySplit="2" topLeftCell="T3" activePane="bottomRight" state="frozen"/>
      <selection pane="topRight" activeCell="C1" sqref="C1"/>
      <selection pane="bottomLeft" activeCell="A3" sqref="A3"/>
      <selection pane="bottomRight" activeCell="AD8" sqref="AD8"/>
    </sheetView>
  </sheetViews>
  <sheetFormatPr defaultColWidth="9.140625" defaultRowHeight="12"/>
  <cols>
    <col min="1" max="1" width="6.42578125" style="32" customWidth="1"/>
    <col min="2" max="2" width="43.28515625" style="12" customWidth="1"/>
    <col min="3" max="4" width="16.5703125" style="12" customWidth="1"/>
    <col min="5" max="6" width="16" style="12" customWidth="1"/>
    <col min="7" max="8" width="15.140625" style="9" customWidth="1"/>
    <col min="9" max="10" width="14.28515625" style="9" customWidth="1"/>
    <col min="11" max="12" width="13.28515625" style="9" customWidth="1"/>
    <col min="13" max="14" width="14" style="18" customWidth="1"/>
    <col min="15" max="17" width="14.42578125" style="18" customWidth="1"/>
    <col min="18" max="20" width="14.28515625" style="18" customWidth="1"/>
    <col min="21" max="23" width="14.7109375" style="18" customWidth="1"/>
    <col min="24" max="26" width="13.7109375" style="18" customWidth="1"/>
    <col min="27" max="27" width="14.140625" style="18" customWidth="1"/>
    <col min="28" max="28" width="13.85546875" style="18" customWidth="1"/>
    <col min="29" max="29" width="12" style="9" bestFit="1" customWidth="1"/>
    <col min="30" max="30" width="13" style="9" bestFit="1" customWidth="1"/>
    <col min="31" max="31" width="10" style="9" bestFit="1" customWidth="1"/>
    <col min="32" max="16384" width="9.140625" style="9"/>
  </cols>
  <sheetData>
    <row r="1" spans="1:32" s="8" customFormat="1" ht="57.6" customHeight="1">
      <c r="A1" s="102" t="s">
        <v>52</v>
      </c>
      <c r="B1" s="100" t="s">
        <v>0</v>
      </c>
      <c r="C1" s="91" t="s">
        <v>69</v>
      </c>
      <c r="D1" s="92"/>
      <c r="E1" s="91" t="s">
        <v>70</v>
      </c>
      <c r="F1" s="92"/>
      <c r="G1" s="93" t="s">
        <v>71</v>
      </c>
      <c r="H1" s="94"/>
      <c r="I1" s="95" t="s">
        <v>72</v>
      </c>
      <c r="J1" s="96"/>
      <c r="K1" s="88" t="s">
        <v>73</v>
      </c>
      <c r="L1" s="97"/>
      <c r="M1" s="88" t="s">
        <v>74</v>
      </c>
      <c r="N1" s="97"/>
      <c r="O1" s="88" t="s">
        <v>95</v>
      </c>
      <c r="P1" s="89"/>
      <c r="Q1" s="90"/>
      <c r="R1" s="81" t="s">
        <v>75</v>
      </c>
      <c r="S1" s="81"/>
      <c r="T1" s="81"/>
      <c r="U1" s="81" t="s">
        <v>76</v>
      </c>
      <c r="V1" s="81"/>
      <c r="W1" s="81"/>
      <c r="X1" s="79" t="s">
        <v>103</v>
      </c>
      <c r="Y1" s="79"/>
      <c r="Z1" s="80"/>
      <c r="AA1" s="78" t="s">
        <v>77</v>
      </c>
      <c r="AB1" s="59" t="s">
        <v>78</v>
      </c>
    </row>
    <row r="2" spans="1:32" s="8" customFormat="1">
      <c r="A2" s="103"/>
      <c r="B2" s="101"/>
      <c r="C2" s="58" t="s">
        <v>92</v>
      </c>
      <c r="D2" s="62" t="s">
        <v>96</v>
      </c>
      <c r="E2" s="58" t="s">
        <v>92</v>
      </c>
      <c r="F2" s="62" t="s">
        <v>96</v>
      </c>
      <c r="G2" s="58" t="s">
        <v>92</v>
      </c>
      <c r="H2" s="62" t="s">
        <v>96</v>
      </c>
      <c r="I2" s="58" t="s">
        <v>92</v>
      </c>
      <c r="J2" s="62" t="s">
        <v>96</v>
      </c>
      <c r="K2" s="58" t="s">
        <v>92</v>
      </c>
      <c r="L2" s="62" t="s">
        <v>96</v>
      </c>
      <c r="M2" s="58" t="s">
        <v>92</v>
      </c>
      <c r="N2" s="62" t="s">
        <v>96</v>
      </c>
      <c r="O2" s="58" t="s">
        <v>92</v>
      </c>
      <c r="P2" s="62" t="s">
        <v>96</v>
      </c>
      <c r="Q2" s="61" t="s">
        <v>93</v>
      </c>
      <c r="R2" s="56" t="s">
        <v>92</v>
      </c>
      <c r="S2" s="62" t="s">
        <v>96</v>
      </c>
      <c r="T2" s="61" t="s">
        <v>93</v>
      </c>
      <c r="U2" s="56" t="s">
        <v>92</v>
      </c>
      <c r="V2" s="62" t="s">
        <v>96</v>
      </c>
      <c r="W2" s="61" t="s">
        <v>93</v>
      </c>
      <c r="X2" s="58" t="s">
        <v>104</v>
      </c>
      <c r="Y2" s="62" t="s">
        <v>96</v>
      </c>
      <c r="Z2" s="61" t="s">
        <v>93</v>
      </c>
      <c r="AA2" s="58" t="s">
        <v>104</v>
      </c>
      <c r="AB2" s="57" t="s">
        <v>92</v>
      </c>
    </row>
    <row r="3" spans="1:32" ht="14.1" customHeight="1">
      <c r="A3" s="28">
        <v>1</v>
      </c>
      <c r="B3" s="1" t="s">
        <v>1</v>
      </c>
      <c r="C3" s="25">
        <v>29715.570000000007</v>
      </c>
      <c r="D3" s="25">
        <v>0</v>
      </c>
      <c r="E3" s="25">
        <v>47591.070000000007</v>
      </c>
      <c r="F3" s="25">
        <v>0</v>
      </c>
      <c r="G3" s="14">
        <v>53680.479999999996</v>
      </c>
      <c r="H3" s="14">
        <v>0</v>
      </c>
      <c r="I3" s="14">
        <v>49864.549999999988</v>
      </c>
      <c r="J3" s="14">
        <v>288.93000000000006</v>
      </c>
      <c r="K3" s="14">
        <v>30323.71</v>
      </c>
      <c r="L3" s="14">
        <v>577.37000000000023</v>
      </c>
      <c r="M3" s="14">
        <v>28355.07</v>
      </c>
      <c r="N3" s="14">
        <v>0</v>
      </c>
      <c r="O3" s="14">
        <v>29628.950000000004</v>
      </c>
      <c r="P3" s="14">
        <v>0</v>
      </c>
      <c r="Q3" s="14">
        <v>0</v>
      </c>
      <c r="R3" s="50">
        <v>38268.550000000003</v>
      </c>
      <c r="S3" s="50">
        <v>0</v>
      </c>
      <c r="T3" s="50">
        <v>88.66</v>
      </c>
      <c r="U3" s="50">
        <v>39149.919999999998</v>
      </c>
      <c r="V3" s="50">
        <v>0</v>
      </c>
      <c r="W3" s="50">
        <v>98.859999999999985</v>
      </c>
      <c r="X3" s="14">
        <v>36722.29</v>
      </c>
      <c r="Y3" s="14">
        <v>0</v>
      </c>
      <c r="Z3" s="14">
        <f>+'[1]AL 2024'!FN9+'[1]AL 2024'!FO9</f>
        <v>0</v>
      </c>
      <c r="AA3" s="14">
        <v>119358.1</v>
      </c>
      <c r="AB3" s="14">
        <v>57537.990000000005</v>
      </c>
      <c r="AC3" s="77"/>
      <c r="AF3" s="15"/>
    </row>
    <row r="4" spans="1:32" ht="14.1" customHeight="1">
      <c r="A4" s="28">
        <f>A3+1</f>
        <v>2</v>
      </c>
      <c r="B4" s="1" t="s">
        <v>2</v>
      </c>
      <c r="C4" s="25">
        <v>26570.540000000005</v>
      </c>
      <c r="D4" s="25">
        <v>0</v>
      </c>
      <c r="E4" s="25">
        <v>44497.450000000012</v>
      </c>
      <c r="F4" s="25">
        <v>1066.2000000000003</v>
      </c>
      <c r="G4" s="14">
        <v>37735.71</v>
      </c>
      <c r="H4" s="14">
        <v>0</v>
      </c>
      <c r="I4" s="14">
        <v>38701.870000000003</v>
      </c>
      <c r="J4" s="14">
        <v>1561.5099999999998</v>
      </c>
      <c r="K4" s="14">
        <v>30996.450000000008</v>
      </c>
      <c r="L4" s="14">
        <v>1915.5099999999991</v>
      </c>
      <c r="M4" s="14">
        <v>29348.199999999997</v>
      </c>
      <c r="N4" s="14">
        <v>2086.96</v>
      </c>
      <c r="O4" s="14">
        <v>36410.579999999994</v>
      </c>
      <c r="P4" s="14">
        <v>473.25000000000011</v>
      </c>
      <c r="Q4" s="14">
        <v>0</v>
      </c>
      <c r="R4" s="50">
        <v>34861.760000000002</v>
      </c>
      <c r="S4" s="50">
        <v>2815.7699999999982</v>
      </c>
      <c r="T4" s="50">
        <v>0</v>
      </c>
      <c r="U4" s="50">
        <v>28571.870000000003</v>
      </c>
      <c r="V4" s="50">
        <v>1025.4000000000003</v>
      </c>
      <c r="W4" s="50">
        <v>0</v>
      </c>
      <c r="X4" s="14">
        <v>36973.270000000004</v>
      </c>
      <c r="Y4" s="14">
        <v>1840.6799999999996</v>
      </c>
      <c r="Z4" s="14">
        <f>+'[1]AL 2024'!FN10+'[1]AL 2024'!FO10</f>
        <v>303.65000000000009</v>
      </c>
      <c r="AA4" s="14">
        <v>107800.81</v>
      </c>
      <c r="AB4" s="14">
        <v>35000</v>
      </c>
      <c r="AC4" s="77"/>
      <c r="AF4" s="15"/>
    </row>
    <row r="5" spans="1:32" ht="14.1" customHeight="1">
      <c r="A5" s="28">
        <f t="shared" ref="A5:A30" si="0">A4+1</f>
        <v>3</v>
      </c>
      <c r="B5" s="1" t="s">
        <v>3</v>
      </c>
      <c r="C5" s="25">
        <v>30245.989999999998</v>
      </c>
      <c r="D5" s="25">
        <v>0</v>
      </c>
      <c r="E5" s="25">
        <v>45267.25</v>
      </c>
      <c r="F5" s="25">
        <v>8860.8699999999935</v>
      </c>
      <c r="G5" s="14">
        <v>72772.380000000019</v>
      </c>
      <c r="H5" s="14">
        <v>0</v>
      </c>
      <c r="I5" s="14">
        <v>58409.159999999989</v>
      </c>
      <c r="J5" s="14">
        <v>9052.4399999999878</v>
      </c>
      <c r="K5" s="14">
        <v>47726.319999999985</v>
      </c>
      <c r="L5" s="14">
        <v>4996.55</v>
      </c>
      <c r="M5" s="14">
        <v>40518.82</v>
      </c>
      <c r="N5" s="14">
        <v>9034.56</v>
      </c>
      <c r="O5" s="14">
        <v>38827.15</v>
      </c>
      <c r="P5" s="14">
        <v>7535.33</v>
      </c>
      <c r="Q5" s="14">
        <v>0</v>
      </c>
      <c r="R5" s="50">
        <v>40666.579999999994</v>
      </c>
      <c r="S5" s="50">
        <v>9117.5999999999931</v>
      </c>
      <c r="T5" s="50">
        <v>539.09000000000026</v>
      </c>
      <c r="U5" s="50">
        <v>42254.009999999995</v>
      </c>
      <c r="V5" s="50">
        <v>3470.2099999999982</v>
      </c>
      <c r="W5" s="50">
        <v>131.29999999999998</v>
      </c>
      <c r="X5" s="14">
        <v>48986.44</v>
      </c>
      <c r="Y5" s="14">
        <v>6738.0699999999915</v>
      </c>
      <c r="Z5" s="14">
        <f>+'[1]AL 2024'!FN11+'[1]AL 2024'!FO11</f>
        <v>174.93</v>
      </c>
      <c r="AA5" s="14">
        <v>103731.66</v>
      </c>
      <c r="AB5" s="14">
        <v>35000</v>
      </c>
      <c r="AC5" s="77"/>
      <c r="AF5" s="15"/>
    </row>
    <row r="6" spans="1:32" ht="14.1" customHeight="1">
      <c r="A6" s="28">
        <f t="shared" si="0"/>
        <v>4</v>
      </c>
      <c r="B6" s="1" t="s">
        <v>40</v>
      </c>
      <c r="C6" s="25">
        <v>2348.010000000002</v>
      </c>
      <c r="D6" s="25">
        <v>0</v>
      </c>
      <c r="E6" s="25">
        <v>5524.7599999999984</v>
      </c>
      <c r="F6" s="25">
        <v>0</v>
      </c>
      <c r="G6" s="14">
        <v>5654.8799999999974</v>
      </c>
      <c r="H6" s="14">
        <v>0</v>
      </c>
      <c r="I6" s="14">
        <v>6707.2900000000009</v>
      </c>
      <c r="J6" s="14">
        <v>0</v>
      </c>
      <c r="K6" s="14">
        <v>4052.3600000000006</v>
      </c>
      <c r="L6" s="14">
        <v>0</v>
      </c>
      <c r="M6" s="14">
        <v>2569.6200000000026</v>
      </c>
      <c r="N6" s="14">
        <v>0</v>
      </c>
      <c r="O6" s="14">
        <v>1642.1500000000015</v>
      </c>
      <c r="P6" s="14">
        <v>0</v>
      </c>
      <c r="Q6" s="14">
        <v>0</v>
      </c>
      <c r="R6" s="50">
        <v>1820.2699999999968</v>
      </c>
      <c r="S6" s="50">
        <v>0</v>
      </c>
      <c r="T6" s="50">
        <v>0</v>
      </c>
      <c r="U6" s="50">
        <v>2756.3699999999953</v>
      </c>
      <c r="V6" s="50">
        <v>0</v>
      </c>
      <c r="W6" s="50">
        <v>0</v>
      </c>
      <c r="X6" s="14">
        <v>2345.7100000000064</v>
      </c>
      <c r="Y6" s="14">
        <v>0</v>
      </c>
      <c r="Z6" s="14">
        <f>+'[1]AL 2024'!FN12+'[1]AL 2024'!FO12</f>
        <v>0</v>
      </c>
      <c r="AA6" s="14">
        <v>89296.34</v>
      </c>
      <c r="AB6" s="14">
        <v>3000</v>
      </c>
      <c r="AC6" s="77"/>
      <c r="AF6" s="15"/>
    </row>
    <row r="7" spans="1:32" ht="23.45" customHeight="1" collapsed="1">
      <c r="A7" s="28">
        <f t="shared" si="0"/>
        <v>5</v>
      </c>
      <c r="B7" s="2" t="s">
        <v>20</v>
      </c>
      <c r="C7" s="25">
        <v>102322.7</v>
      </c>
      <c r="D7" s="25">
        <v>20870.219999999677</v>
      </c>
      <c r="E7" s="25">
        <v>82064.31</v>
      </c>
      <c r="F7" s="25">
        <v>0</v>
      </c>
      <c r="G7" s="14">
        <v>129367.03999999999</v>
      </c>
      <c r="H7" s="14">
        <v>0</v>
      </c>
      <c r="I7" s="14">
        <v>137589.94</v>
      </c>
      <c r="J7" s="14">
        <v>0</v>
      </c>
      <c r="K7" s="14">
        <v>130794.21</v>
      </c>
      <c r="L7" s="14">
        <v>0</v>
      </c>
      <c r="M7" s="14">
        <v>116713.02</v>
      </c>
      <c r="N7" s="14">
        <v>0</v>
      </c>
      <c r="O7" s="14">
        <v>130669.37</v>
      </c>
      <c r="P7" s="14">
        <v>0</v>
      </c>
      <c r="Q7" s="14">
        <v>12972.939999999964</v>
      </c>
      <c r="R7" s="50">
        <v>112501.35999999999</v>
      </c>
      <c r="S7" s="50">
        <v>0</v>
      </c>
      <c r="T7" s="50">
        <v>0</v>
      </c>
      <c r="U7" s="50">
        <v>128196.93999999999</v>
      </c>
      <c r="V7" s="50">
        <v>0</v>
      </c>
      <c r="W7" s="50">
        <v>9675.02</v>
      </c>
      <c r="X7" s="14">
        <v>158093.94</v>
      </c>
      <c r="Y7" s="14">
        <v>0</v>
      </c>
      <c r="Z7" s="14">
        <f>+'[1]AL 2024'!FN13+'[1]AL 2024'!FO13</f>
        <v>0</v>
      </c>
      <c r="AA7" s="14">
        <v>290052.83999999997</v>
      </c>
      <c r="AB7" s="14">
        <v>114153.64</v>
      </c>
      <c r="AC7" s="77"/>
      <c r="AF7" s="15"/>
    </row>
    <row r="8" spans="1:32" ht="22.15" customHeight="1">
      <c r="A8" s="28">
        <f t="shared" si="0"/>
        <v>6</v>
      </c>
      <c r="B8" s="1" t="s">
        <v>4</v>
      </c>
      <c r="C8" s="25">
        <v>137205.03</v>
      </c>
      <c r="D8" s="25">
        <v>8417.3199999999852</v>
      </c>
      <c r="E8" s="25">
        <v>175960.88</v>
      </c>
      <c r="F8" s="25">
        <v>15988.220000000072</v>
      </c>
      <c r="G8" s="14">
        <v>273040.27999999997</v>
      </c>
      <c r="H8" s="14">
        <v>19814.490000000093</v>
      </c>
      <c r="I8" s="14">
        <v>225218.67</v>
      </c>
      <c r="J8" s="14">
        <v>16679.940000000068</v>
      </c>
      <c r="K8" s="14">
        <v>217344.12</v>
      </c>
      <c r="L8" s="14">
        <v>15551.860000000037</v>
      </c>
      <c r="M8" s="14">
        <v>257462.76</v>
      </c>
      <c r="N8" s="14">
        <v>14406.020000000026</v>
      </c>
      <c r="O8" s="14">
        <v>172726.91</v>
      </c>
      <c r="P8" s="14">
        <v>15716.010000000017</v>
      </c>
      <c r="Q8" s="14">
        <v>1602.0499999999997</v>
      </c>
      <c r="R8" s="50">
        <v>186803.04</v>
      </c>
      <c r="S8" s="50">
        <v>14720.170000000053</v>
      </c>
      <c r="T8" s="50">
        <v>4309.2199999999939</v>
      </c>
      <c r="U8" s="50">
        <v>164045.97999999998</v>
      </c>
      <c r="V8" s="50">
        <v>17094.429999999993</v>
      </c>
      <c r="W8" s="50">
        <v>6346.2999999999929</v>
      </c>
      <c r="X8" s="14">
        <v>314879.38999999996</v>
      </c>
      <c r="Y8" s="14">
        <v>19356.57</v>
      </c>
      <c r="Z8" s="14">
        <f>+'[1]AL 2024'!FN14+'[1]AL 2024'!FO14</f>
        <v>8021.74</v>
      </c>
      <c r="AA8" s="14">
        <v>371174.77</v>
      </c>
      <c r="AB8" s="14">
        <v>200000</v>
      </c>
      <c r="AC8" s="77"/>
      <c r="AF8" s="15"/>
    </row>
    <row r="9" spans="1:32" ht="27" customHeight="1">
      <c r="A9" s="28">
        <f t="shared" si="0"/>
        <v>7</v>
      </c>
      <c r="B9" s="1" t="s">
        <v>37</v>
      </c>
      <c r="C9" s="25">
        <v>35056.1</v>
      </c>
      <c r="D9" s="25">
        <v>12728.470000000067</v>
      </c>
      <c r="E9" s="25">
        <v>49464.62999999999</v>
      </c>
      <c r="F9" s="25">
        <v>17483.910000000131</v>
      </c>
      <c r="G9" s="14">
        <v>65486.73</v>
      </c>
      <c r="H9" s="14">
        <v>15870.200000000095</v>
      </c>
      <c r="I9" s="14">
        <v>57874.299999999988</v>
      </c>
      <c r="J9" s="14">
        <v>16524.330000000118</v>
      </c>
      <c r="K9" s="14">
        <v>55642.16</v>
      </c>
      <c r="L9" s="14">
        <v>10159.550000000034</v>
      </c>
      <c r="M9" s="14">
        <v>73555.86</v>
      </c>
      <c r="N9" s="14">
        <v>1247.8699999999997</v>
      </c>
      <c r="O9" s="14">
        <v>44533.5</v>
      </c>
      <c r="P9" s="14">
        <v>10708.100000000013</v>
      </c>
      <c r="Q9" s="14">
        <v>2048.1599999999962</v>
      </c>
      <c r="R9" s="50">
        <v>50603.06</v>
      </c>
      <c r="S9" s="50">
        <v>10203.240000000009</v>
      </c>
      <c r="T9" s="50">
        <v>1968.6699999999987</v>
      </c>
      <c r="U9" s="50">
        <v>44545.34</v>
      </c>
      <c r="V9" s="50">
        <v>12033.200000000026</v>
      </c>
      <c r="W9" s="50">
        <v>3293.4</v>
      </c>
      <c r="X9" s="14">
        <v>83690.97</v>
      </c>
      <c r="Y9" s="14">
        <v>12277.240000000022</v>
      </c>
      <c r="Z9" s="14">
        <f>+'[1]AL 2024'!FN15+'[1]AL 2024'!FO15</f>
        <v>3771.8899999999958</v>
      </c>
      <c r="AA9" s="14">
        <v>101690.37</v>
      </c>
      <c r="AB9" s="14">
        <v>65000</v>
      </c>
      <c r="AC9" s="77"/>
      <c r="AF9" s="15"/>
    </row>
    <row r="10" spans="1:32" ht="14.1" customHeight="1">
      <c r="A10" s="28">
        <f t="shared" si="0"/>
        <v>8</v>
      </c>
      <c r="B10" s="1" t="s">
        <v>5</v>
      </c>
      <c r="C10" s="25">
        <v>27996.339999999997</v>
      </c>
      <c r="D10" s="25">
        <v>0</v>
      </c>
      <c r="E10" s="25">
        <v>35109.420000000006</v>
      </c>
      <c r="F10" s="25">
        <v>0</v>
      </c>
      <c r="G10" s="14">
        <v>52406.079999999994</v>
      </c>
      <c r="H10" s="14">
        <v>0</v>
      </c>
      <c r="I10" s="14">
        <v>35450.659999999996</v>
      </c>
      <c r="J10" s="14">
        <v>0</v>
      </c>
      <c r="K10" s="14">
        <v>31867.08</v>
      </c>
      <c r="L10" s="14">
        <v>134.70999999999998</v>
      </c>
      <c r="M10" s="14">
        <v>25331.869999999995</v>
      </c>
      <c r="N10" s="14">
        <v>162.58999999999997</v>
      </c>
      <c r="O10" s="14">
        <v>28875.1</v>
      </c>
      <c r="P10" s="14">
        <v>0</v>
      </c>
      <c r="Q10" s="14">
        <v>0</v>
      </c>
      <c r="R10" s="50">
        <v>24196.620000000003</v>
      </c>
      <c r="S10" s="50">
        <v>0</v>
      </c>
      <c r="T10" s="50">
        <v>0</v>
      </c>
      <c r="U10" s="50">
        <v>29825.03</v>
      </c>
      <c r="V10" s="50">
        <v>0</v>
      </c>
      <c r="W10" s="50">
        <v>0</v>
      </c>
      <c r="X10" s="14">
        <v>32685.06</v>
      </c>
      <c r="Y10" s="14">
        <v>0</v>
      </c>
      <c r="Z10" s="14">
        <f>+'[1]AL 2024'!FN16+'[1]AL 2024'!FO16</f>
        <v>0</v>
      </c>
      <c r="AA10" s="14">
        <v>70988.489999999991</v>
      </c>
      <c r="AB10" s="14">
        <v>27000</v>
      </c>
      <c r="AC10" s="77"/>
      <c r="AF10" s="15"/>
    </row>
    <row r="11" spans="1:32" ht="14.1" customHeight="1">
      <c r="A11" s="28">
        <f t="shared" si="0"/>
        <v>9</v>
      </c>
      <c r="B11" s="1" t="s">
        <v>79</v>
      </c>
      <c r="C11" s="25">
        <v>45744.85</v>
      </c>
      <c r="D11" s="25">
        <v>2441.9599999999973</v>
      </c>
      <c r="E11" s="25">
        <v>58346.450000000012</v>
      </c>
      <c r="F11" s="25">
        <v>3918.0499999999965</v>
      </c>
      <c r="G11" s="14">
        <v>90886.190000000017</v>
      </c>
      <c r="H11" s="14">
        <v>2405.5699999999947</v>
      </c>
      <c r="I11" s="14">
        <v>76554.2</v>
      </c>
      <c r="J11" s="14">
        <v>6172.8699999999953</v>
      </c>
      <c r="K11" s="14">
        <v>72697.42</v>
      </c>
      <c r="L11" s="14">
        <v>0</v>
      </c>
      <c r="M11" s="14">
        <v>76758.53</v>
      </c>
      <c r="N11" s="14">
        <v>0</v>
      </c>
      <c r="O11" s="14">
        <v>58632.329999999987</v>
      </c>
      <c r="P11" s="14">
        <v>4088.5799999999981</v>
      </c>
      <c r="Q11" s="14">
        <v>158.73999999999998</v>
      </c>
      <c r="R11" s="50">
        <v>66213.560000000012</v>
      </c>
      <c r="S11" s="50">
        <v>3935.779999999997</v>
      </c>
      <c r="T11" s="50">
        <v>2366.6899999999987</v>
      </c>
      <c r="U11" s="50">
        <v>58115.54</v>
      </c>
      <c r="V11" s="50">
        <v>2858.3099999999986</v>
      </c>
      <c r="W11" s="50">
        <v>1805.46</v>
      </c>
      <c r="X11" s="14">
        <v>106109.85999999999</v>
      </c>
      <c r="Y11" s="14">
        <v>0</v>
      </c>
      <c r="Z11" s="14">
        <f>+'[1]AL 2024'!FN17+'[1]AL 2024'!FO17</f>
        <v>1733.6799999999987</v>
      </c>
      <c r="AA11" s="14">
        <v>130489.66</v>
      </c>
      <c r="AB11" s="14">
        <v>72906.559999999998</v>
      </c>
      <c r="AC11" s="77"/>
      <c r="AF11" s="15"/>
    </row>
    <row r="12" spans="1:32" ht="14.1" customHeight="1">
      <c r="A12" s="28">
        <f t="shared" si="0"/>
        <v>10</v>
      </c>
      <c r="B12" s="1" t="s">
        <v>6</v>
      </c>
      <c r="C12" s="25">
        <v>41460.5</v>
      </c>
      <c r="D12" s="25">
        <v>0</v>
      </c>
      <c r="E12" s="25">
        <v>52651.569999999992</v>
      </c>
      <c r="F12" s="25">
        <v>2659.3600000000006</v>
      </c>
      <c r="G12" s="14">
        <v>68105.689999999988</v>
      </c>
      <c r="H12" s="14">
        <v>0</v>
      </c>
      <c r="I12" s="14">
        <v>63291.38</v>
      </c>
      <c r="J12" s="14">
        <v>3002.2099999999973</v>
      </c>
      <c r="K12" s="14">
        <v>53171.189999999995</v>
      </c>
      <c r="L12" s="14">
        <v>2931.01</v>
      </c>
      <c r="M12" s="14">
        <v>45823.239999999991</v>
      </c>
      <c r="N12" s="14">
        <v>2456.3499999999985</v>
      </c>
      <c r="O12" s="14">
        <v>43405.68</v>
      </c>
      <c r="P12" s="14">
        <v>1658.78</v>
      </c>
      <c r="Q12" s="14">
        <v>0</v>
      </c>
      <c r="R12" s="50">
        <v>32322.489999999991</v>
      </c>
      <c r="S12" s="50">
        <v>1821.0400000000002</v>
      </c>
      <c r="T12" s="50">
        <v>0</v>
      </c>
      <c r="U12" s="50">
        <v>46390.249999999993</v>
      </c>
      <c r="V12" s="50">
        <v>1495.9600000000005</v>
      </c>
      <c r="W12" s="50">
        <v>0</v>
      </c>
      <c r="X12" s="14">
        <v>58194.810000000012</v>
      </c>
      <c r="Y12" s="14">
        <v>2758.0899999999983</v>
      </c>
      <c r="Z12" s="14">
        <f>+'[1]AL 2024'!FN18+'[1]AL 2024'!FO18</f>
        <v>68.12</v>
      </c>
      <c r="AA12" s="14">
        <v>133639.10999999999</v>
      </c>
      <c r="AB12" s="14">
        <v>50000</v>
      </c>
      <c r="AC12" s="77"/>
      <c r="AF12" s="15"/>
    </row>
    <row r="13" spans="1:32" ht="14.1" customHeight="1">
      <c r="A13" s="28">
        <f t="shared" si="0"/>
        <v>11</v>
      </c>
      <c r="B13" s="1" t="s">
        <v>32</v>
      </c>
      <c r="C13" s="25">
        <v>26650.080000000002</v>
      </c>
      <c r="D13" s="25">
        <v>40467.750000000262</v>
      </c>
      <c r="E13" s="25">
        <v>34178.810000000005</v>
      </c>
      <c r="F13" s="25">
        <v>41256.740000000245</v>
      </c>
      <c r="G13" s="14">
        <v>42777.779999999992</v>
      </c>
      <c r="H13" s="14">
        <v>60522.100000000537</v>
      </c>
      <c r="I13" s="14">
        <v>44483.200000000012</v>
      </c>
      <c r="J13" s="14">
        <v>68964.790000000372</v>
      </c>
      <c r="K13" s="14">
        <v>42254.84</v>
      </c>
      <c r="L13" s="14">
        <v>30537.350000000002</v>
      </c>
      <c r="M13" s="14">
        <v>58920.86</v>
      </c>
      <c r="N13" s="14">
        <v>52740.980000000098</v>
      </c>
      <c r="O13" s="14">
        <v>33777.649999999994</v>
      </c>
      <c r="P13" s="14">
        <v>75264.989999999962</v>
      </c>
      <c r="Q13" s="14">
        <v>19709.620000000035</v>
      </c>
      <c r="R13" s="50">
        <v>64098.600000000006</v>
      </c>
      <c r="S13" s="50">
        <v>45030.34</v>
      </c>
      <c r="T13" s="50">
        <v>1502.1599999999999</v>
      </c>
      <c r="U13" s="50">
        <v>56360.03</v>
      </c>
      <c r="V13" s="50">
        <v>61514.740000000136</v>
      </c>
      <c r="W13" s="50">
        <v>45.870000000000005</v>
      </c>
      <c r="X13" s="14">
        <v>107893.28</v>
      </c>
      <c r="Y13" s="14">
        <v>44387.660000000054</v>
      </c>
      <c r="Z13" s="14">
        <f>+'[1]AL 2024'!FN19+'[1]AL 2024'!FO19</f>
        <v>1267.33</v>
      </c>
      <c r="AA13" s="14">
        <v>126626.95000000001</v>
      </c>
      <c r="AB13" s="14">
        <v>150000</v>
      </c>
      <c r="AC13" s="77"/>
      <c r="AF13" s="15"/>
    </row>
    <row r="14" spans="1:32" ht="14.1" customHeight="1">
      <c r="A14" s="28">
        <f t="shared" si="0"/>
        <v>12</v>
      </c>
      <c r="B14" s="1" t="s">
        <v>7</v>
      </c>
      <c r="C14" s="25">
        <v>35613.07</v>
      </c>
      <c r="D14" s="25">
        <v>11077.750000000071</v>
      </c>
      <c r="E14" s="25">
        <v>45507.59</v>
      </c>
      <c r="F14" s="25">
        <v>14213.760000000035</v>
      </c>
      <c r="G14" s="14">
        <v>71034.430000000008</v>
      </c>
      <c r="H14" s="14">
        <v>12566.620000000017</v>
      </c>
      <c r="I14" s="14">
        <v>59217.780000000006</v>
      </c>
      <c r="J14" s="14">
        <v>12874.350000000015</v>
      </c>
      <c r="K14" s="14">
        <v>56348.92</v>
      </c>
      <c r="L14" s="14">
        <v>9930.9399999999987</v>
      </c>
      <c r="M14" s="14">
        <v>56876.770000000004</v>
      </c>
      <c r="N14" s="14">
        <v>9870.2199999999975</v>
      </c>
      <c r="O14" s="14">
        <v>45072.69</v>
      </c>
      <c r="P14" s="14">
        <v>12809.850000000024</v>
      </c>
      <c r="Q14" s="14">
        <v>0</v>
      </c>
      <c r="R14" s="50">
        <v>55384.95</v>
      </c>
      <c r="S14" s="50">
        <v>9394.2599999999838</v>
      </c>
      <c r="T14" s="50">
        <v>998.80000000000018</v>
      </c>
      <c r="U14" s="50">
        <v>48225.05</v>
      </c>
      <c r="V14" s="50">
        <v>11359.160000000016</v>
      </c>
      <c r="W14" s="50">
        <v>495.92000000000007</v>
      </c>
      <c r="X14" s="14">
        <v>65465.56</v>
      </c>
      <c r="Y14" s="14">
        <v>15484.17000000002</v>
      </c>
      <c r="Z14" s="14">
        <f>+'[1]AL 2024'!FN20+'[1]AL 2024'!FO20</f>
        <v>641.80999999999995</v>
      </c>
      <c r="AA14" s="14">
        <v>109460.2</v>
      </c>
      <c r="AB14" s="14">
        <v>55000</v>
      </c>
      <c r="AC14" s="77"/>
      <c r="AF14" s="15"/>
    </row>
    <row r="15" spans="1:32" ht="14.1" customHeight="1">
      <c r="A15" s="28">
        <f t="shared" si="0"/>
        <v>13</v>
      </c>
      <c r="B15" s="1" t="s">
        <v>44</v>
      </c>
      <c r="C15" s="25">
        <v>42173.57</v>
      </c>
      <c r="D15" s="25">
        <v>1286.8300000000002</v>
      </c>
      <c r="E15" s="25">
        <v>53467.1</v>
      </c>
      <c r="F15" s="25">
        <v>1749.2999999999995</v>
      </c>
      <c r="G15" s="14">
        <v>80739.86</v>
      </c>
      <c r="H15" s="14">
        <v>0</v>
      </c>
      <c r="I15" s="14">
        <v>68481.47</v>
      </c>
      <c r="J15" s="14">
        <v>1463.3700000000003</v>
      </c>
      <c r="K15" s="14">
        <v>57567.79</v>
      </c>
      <c r="L15" s="14">
        <v>1284.2400000000005</v>
      </c>
      <c r="M15" s="14">
        <v>51415.41</v>
      </c>
      <c r="N15" s="14">
        <v>1214.7500000000002</v>
      </c>
      <c r="O15" s="14">
        <v>50036.82</v>
      </c>
      <c r="P15" s="14">
        <v>1425.0400000000004</v>
      </c>
      <c r="Q15" s="14">
        <v>0</v>
      </c>
      <c r="R15" s="50">
        <v>57517.159999999996</v>
      </c>
      <c r="S15" s="50">
        <v>665.19</v>
      </c>
      <c r="T15" s="50">
        <v>411.71</v>
      </c>
      <c r="U15" s="50">
        <v>50452.719999999994</v>
      </c>
      <c r="V15" s="50">
        <v>1151.8000000000004</v>
      </c>
      <c r="W15" s="50">
        <v>391.44000000000011</v>
      </c>
      <c r="X15" s="14">
        <v>78488.760000000009</v>
      </c>
      <c r="Y15" s="14">
        <v>506.2600000000001</v>
      </c>
      <c r="Z15" s="14">
        <f>+'[1]AL 2024'!FN21+'[1]AL 2024'!FO21</f>
        <v>12.29</v>
      </c>
      <c r="AA15" s="14">
        <v>114104.37</v>
      </c>
      <c r="AB15" s="14">
        <v>80000</v>
      </c>
      <c r="AC15" s="77"/>
      <c r="AF15" s="15"/>
    </row>
    <row r="16" spans="1:32" ht="14.1" customHeight="1" collapsed="1">
      <c r="A16" s="28">
        <f t="shared" si="0"/>
        <v>14</v>
      </c>
      <c r="B16" s="1" t="s">
        <v>8</v>
      </c>
      <c r="C16" s="25">
        <v>69468.489999999991</v>
      </c>
      <c r="D16" s="25">
        <v>20731.230000000149</v>
      </c>
      <c r="E16" s="25">
        <v>89625.03</v>
      </c>
      <c r="F16" s="25">
        <v>34406.930000000364</v>
      </c>
      <c r="G16" s="14">
        <v>138518.00999999998</v>
      </c>
      <c r="H16" s="14">
        <v>27608.619999999995</v>
      </c>
      <c r="I16" s="14">
        <v>114968.51000000001</v>
      </c>
      <c r="J16" s="14">
        <v>28260.730000000134</v>
      </c>
      <c r="K16" s="14">
        <v>109173.91</v>
      </c>
      <c r="L16" s="14">
        <v>19824.679999999997</v>
      </c>
      <c r="M16" s="14">
        <v>141616.75</v>
      </c>
      <c r="N16" s="14">
        <v>19697.800000000039</v>
      </c>
      <c r="O16" s="14">
        <v>85216.88</v>
      </c>
      <c r="P16" s="14">
        <v>21127.330000000009</v>
      </c>
      <c r="Q16" s="14">
        <v>1517.8199999999997</v>
      </c>
      <c r="R16" s="50">
        <v>99395.49000000002</v>
      </c>
      <c r="S16" s="50">
        <v>16817.200000000048</v>
      </c>
      <c r="T16" s="50">
        <v>3004.7899999999991</v>
      </c>
      <c r="U16" s="50">
        <v>86515.239999999991</v>
      </c>
      <c r="V16" s="50">
        <v>17898.610000000044</v>
      </c>
      <c r="W16" s="50">
        <v>3292.5199999999959</v>
      </c>
      <c r="X16" s="14">
        <v>165786.56000000003</v>
      </c>
      <c r="Y16" s="14">
        <v>21531.039999999964</v>
      </c>
      <c r="Z16" s="14">
        <f>+'[1]AL 2024'!FN22+'[1]AL 2024'!FO22</f>
        <v>2668.2099999999991</v>
      </c>
      <c r="AA16" s="14">
        <v>204839.12</v>
      </c>
      <c r="AB16" s="14">
        <v>150000</v>
      </c>
      <c r="AC16" s="77"/>
      <c r="AF16" s="15"/>
    </row>
    <row r="17" spans="1:32" ht="14.1" customHeight="1">
      <c r="A17" s="28">
        <f t="shared" si="0"/>
        <v>15</v>
      </c>
      <c r="B17" s="1" t="s">
        <v>16</v>
      </c>
      <c r="C17" s="25">
        <v>60016.600000000006</v>
      </c>
      <c r="D17" s="25">
        <v>11211.339999999995</v>
      </c>
      <c r="E17" s="25">
        <v>76972.029999999984</v>
      </c>
      <c r="F17" s="25">
        <v>17421.510000000053</v>
      </c>
      <c r="G17" s="14">
        <v>119855.18999999999</v>
      </c>
      <c r="H17" s="14">
        <v>15185.560000000045</v>
      </c>
      <c r="I17" s="14">
        <v>100444.45999999999</v>
      </c>
      <c r="J17" s="14">
        <v>17996.830000000031</v>
      </c>
      <c r="K17" s="14">
        <v>95072.5</v>
      </c>
      <c r="L17" s="14">
        <v>13547.880000000001</v>
      </c>
      <c r="M17" s="14">
        <v>128543.10999999997</v>
      </c>
      <c r="N17" s="14">
        <v>10284.919999999971</v>
      </c>
      <c r="O17" s="14">
        <v>76444.469999999987</v>
      </c>
      <c r="P17" s="14">
        <v>11033.669999999998</v>
      </c>
      <c r="Q17" s="14">
        <v>641.12000000000023</v>
      </c>
      <c r="R17" s="50">
        <v>74996.100000000006</v>
      </c>
      <c r="S17" s="50">
        <v>10413.649999999983</v>
      </c>
      <c r="T17" s="50">
        <v>2496.8799999999997</v>
      </c>
      <c r="U17" s="50">
        <v>65959.600000000006</v>
      </c>
      <c r="V17" s="50">
        <v>11111.959999999983</v>
      </c>
      <c r="W17" s="50">
        <v>2694.9299999999994</v>
      </c>
      <c r="X17" s="14">
        <v>126319.87</v>
      </c>
      <c r="Y17" s="14">
        <v>9969.3299999999872</v>
      </c>
      <c r="Z17" s="14">
        <f>+'[1]AL 2024'!FN23+'[1]AL 2024'!FO23</f>
        <v>2784.3199999999965</v>
      </c>
      <c r="AA17" s="14">
        <v>149004.81</v>
      </c>
      <c r="AB17" s="14">
        <v>90000</v>
      </c>
      <c r="AC17" s="77"/>
      <c r="AF17" s="15"/>
    </row>
    <row r="18" spans="1:32" ht="14.1" customHeight="1">
      <c r="A18" s="28">
        <f t="shared" si="0"/>
        <v>16</v>
      </c>
      <c r="B18" s="1" t="s">
        <v>33</v>
      </c>
      <c r="C18" s="25">
        <v>36761.480000000003</v>
      </c>
      <c r="D18" s="25">
        <v>1421.6599999999996</v>
      </c>
      <c r="E18" s="25">
        <v>44439.509999999987</v>
      </c>
      <c r="F18" s="25">
        <v>3476.6099999999979</v>
      </c>
      <c r="G18" s="14">
        <v>71638.98000000001</v>
      </c>
      <c r="H18" s="14">
        <v>3914.1599999999935</v>
      </c>
      <c r="I18" s="14">
        <v>60414.250000000007</v>
      </c>
      <c r="J18" s="14">
        <v>3489.909999999998</v>
      </c>
      <c r="K18" s="14">
        <v>57168.310000000005</v>
      </c>
      <c r="L18" s="14">
        <v>5068.17</v>
      </c>
      <c r="M18" s="14">
        <v>78460.260000000009</v>
      </c>
      <c r="N18" s="14">
        <v>5841.0399999999827</v>
      </c>
      <c r="O18" s="14">
        <v>45775.720000000008</v>
      </c>
      <c r="P18" s="14">
        <v>3981.3900000000021</v>
      </c>
      <c r="Q18" s="14">
        <v>0</v>
      </c>
      <c r="R18" s="50">
        <v>58469.13</v>
      </c>
      <c r="S18" s="50">
        <v>4146.5499999999856</v>
      </c>
      <c r="T18" s="50">
        <v>1228.1800000000003</v>
      </c>
      <c r="U18" s="50">
        <v>51663.53</v>
      </c>
      <c r="V18" s="50">
        <v>4433.4999999999909</v>
      </c>
      <c r="W18" s="50">
        <v>793.33000000000027</v>
      </c>
      <c r="X18" s="14">
        <v>98821.62999999999</v>
      </c>
      <c r="Y18" s="14">
        <v>5834.8700000000008</v>
      </c>
      <c r="Z18" s="14">
        <f>+'[1]AL 2024'!FN24+'[1]AL 2024'!FO24</f>
        <v>402.46000000000009</v>
      </c>
      <c r="AA18" s="14">
        <v>117719.22999999998</v>
      </c>
      <c r="AB18" s="14">
        <v>56753.01</v>
      </c>
      <c r="AC18" s="77"/>
      <c r="AF18" s="15"/>
    </row>
    <row r="19" spans="1:32" ht="14.1" customHeight="1">
      <c r="A19" s="28">
        <f t="shared" si="0"/>
        <v>17</v>
      </c>
      <c r="B19" s="1" t="s">
        <v>53</v>
      </c>
      <c r="C19" s="25">
        <v>31270.18</v>
      </c>
      <c r="D19" s="25">
        <v>11731.640000000009</v>
      </c>
      <c r="E19" s="25">
        <v>44049.77</v>
      </c>
      <c r="F19" s="25">
        <v>14163.960000000079</v>
      </c>
      <c r="G19" s="14">
        <v>58309.130000000005</v>
      </c>
      <c r="H19" s="14">
        <v>15033.870000000088</v>
      </c>
      <c r="I19" s="14">
        <v>52224.999999999985</v>
      </c>
      <c r="J19" s="14">
        <v>19229.700000000197</v>
      </c>
      <c r="K19" s="14">
        <v>45861.459999999992</v>
      </c>
      <c r="L19" s="14">
        <v>16955.39</v>
      </c>
      <c r="M19" s="14">
        <v>64528.689999999995</v>
      </c>
      <c r="N19" s="14">
        <v>13155.490000000029</v>
      </c>
      <c r="O19" s="14">
        <v>39423.809999999721</v>
      </c>
      <c r="P19" s="14">
        <v>969.74</v>
      </c>
      <c r="Q19" s="14">
        <v>18962.320000000302</v>
      </c>
      <c r="R19" s="50">
        <v>47503.260000000009</v>
      </c>
      <c r="S19" s="50">
        <v>780.08000000000175</v>
      </c>
      <c r="T19" s="50">
        <v>19262.64000000025</v>
      </c>
      <c r="U19" s="50">
        <v>41688.28</v>
      </c>
      <c r="V19" s="50">
        <v>1606.9299999999994</v>
      </c>
      <c r="W19" s="50">
        <v>14551.740000000002</v>
      </c>
      <c r="X19" s="14">
        <v>79783.37</v>
      </c>
      <c r="Y19" s="14">
        <v>1885.7899999999986</v>
      </c>
      <c r="Z19" s="14">
        <f>+'[1]AL 2024'!FN25+'[1]AL 2024'!FO25</f>
        <v>12227.350000000009</v>
      </c>
      <c r="AA19" s="14">
        <v>93631.13</v>
      </c>
      <c r="AB19" s="14">
        <v>50000</v>
      </c>
      <c r="AC19" s="77"/>
      <c r="AF19" s="15"/>
    </row>
    <row r="20" spans="1:32" ht="14.1" customHeight="1" collapsed="1">
      <c r="A20" s="28">
        <f t="shared" si="0"/>
        <v>18</v>
      </c>
      <c r="B20" s="1" t="s">
        <v>9</v>
      </c>
      <c r="C20" s="25">
        <v>73006.69</v>
      </c>
      <c r="D20" s="25">
        <v>5039.369999999989</v>
      </c>
      <c r="E20" s="25">
        <v>93508.119999999981</v>
      </c>
      <c r="F20" s="25">
        <v>10640.119999999992</v>
      </c>
      <c r="G20" s="14">
        <v>145135.31999999998</v>
      </c>
      <c r="H20" s="14">
        <v>14647.590000000051</v>
      </c>
      <c r="I20" s="14">
        <v>121853.20999999998</v>
      </c>
      <c r="J20" s="14">
        <v>15633.519999999971</v>
      </c>
      <c r="K20" s="14">
        <v>115756.9</v>
      </c>
      <c r="L20" s="14">
        <v>16029.399999999996</v>
      </c>
      <c r="M20" s="14">
        <v>129559.34</v>
      </c>
      <c r="N20" s="14">
        <v>17132.199999999983</v>
      </c>
      <c r="O20" s="14">
        <v>92618.51</v>
      </c>
      <c r="P20" s="14">
        <v>13744.350000000011</v>
      </c>
      <c r="Q20" s="14">
        <v>1141.6299999999999</v>
      </c>
      <c r="R20" s="50">
        <v>100998.18999999999</v>
      </c>
      <c r="S20" s="50">
        <v>13690.809999999978</v>
      </c>
      <c r="T20" s="50">
        <v>3416.9799999999968</v>
      </c>
      <c r="U20" s="50">
        <v>88631.869999999981</v>
      </c>
      <c r="V20" s="50">
        <v>14169.839999999969</v>
      </c>
      <c r="W20" s="50">
        <v>4062.6899999999937</v>
      </c>
      <c r="X20" s="14">
        <v>169629.37000000002</v>
      </c>
      <c r="Y20" s="14">
        <v>17981.389999999959</v>
      </c>
      <c r="Z20" s="14">
        <f>+'[1]AL 2024'!FN26+'[1]AL 2024'!FO26</f>
        <v>5316.8899999999931</v>
      </c>
      <c r="AA20" s="14">
        <v>198848.33</v>
      </c>
      <c r="AB20" s="14">
        <v>95000</v>
      </c>
      <c r="AC20" s="77"/>
      <c r="AF20" s="15"/>
    </row>
    <row r="21" spans="1:32" s="13" customFormat="1" ht="14.1" customHeight="1">
      <c r="A21" s="28">
        <f t="shared" si="0"/>
        <v>19</v>
      </c>
      <c r="B21" s="1" t="s">
        <v>10</v>
      </c>
      <c r="C21" s="25">
        <v>37180.61</v>
      </c>
      <c r="D21" s="25">
        <v>0</v>
      </c>
      <c r="E21" s="25">
        <v>52019.759999999995</v>
      </c>
      <c r="F21" s="25">
        <v>403.76000000000005</v>
      </c>
      <c r="G21" s="14">
        <v>77868.99000000002</v>
      </c>
      <c r="H21" s="14">
        <v>608.55000000000018</v>
      </c>
      <c r="I21" s="14">
        <v>52567.34</v>
      </c>
      <c r="J21" s="14">
        <v>1102.6800000000003</v>
      </c>
      <c r="K21" s="14">
        <v>50749.569999999992</v>
      </c>
      <c r="L21" s="14">
        <v>1084.54</v>
      </c>
      <c r="M21" s="14">
        <v>35841.949999999997</v>
      </c>
      <c r="N21" s="14">
        <v>1021.6500000000001</v>
      </c>
      <c r="O21" s="14">
        <v>46419.97</v>
      </c>
      <c r="P21" s="14">
        <v>746.84000000000015</v>
      </c>
      <c r="Q21" s="14">
        <v>0</v>
      </c>
      <c r="R21" s="50">
        <v>59347.669999999991</v>
      </c>
      <c r="S21" s="50">
        <v>385.33000000000004</v>
      </c>
      <c r="T21" s="50">
        <v>2667.7899999999936</v>
      </c>
      <c r="U21" s="50">
        <v>45690.369999999995</v>
      </c>
      <c r="V21" s="50">
        <v>207.88</v>
      </c>
      <c r="W21" s="50">
        <v>0</v>
      </c>
      <c r="X21" s="14">
        <v>43243.189999999995</v>
      </c>
      <c r="Y21" s="14">
        <v>1174.5700000000004</v>
      </c>
      <c r="Z21" s="14">
        <f>+'[1]AL 2024'!FN27+'[1]AL 2024'!FO27</f>
        <v>0</v>
      </c>
      <c r="AA21" s="14">
        <v>127214.44</v>
      </c>
      <c r="AB21" s="14">
        <v>40000</v>
      </c>
      <c r="AC21" s="77"/>
      <c r="AF21" s="15"/>
    </row>
    <row r="22" spans="1:32" ht="14.1" customHeight="1">
      <c r="A22" s="28">
        <f t="shared" si="0"/>
        <v>20</v>
      </c>
      <c r="B22" s="1" t="s">
        <v>11</v>
      </c>
      <c r="C22" s="25">
        <v>1312.2199999999975</v>
      </c>
      <c r="D22" s="25">
        <v>0</v>
      </c>
      <c r="E22" s="25">
        <v>2810.4200000000046</v>
      </c>
      <c r="F22" s="25">
        <v>0</v>
      </c>
      <c r="G22" s="14">
        <v>2887.7299999999996</v>
      </c>
      <c r="H22" s="14">
        <v>0</v>
      </c>
      <c r="I22" s="14">
        <v>2674.4799999999996</v>
      </c>
      <c r="J22" s="14">
        <v>0</v>
      </c>
      <c r="K22" s="14">
        <v>2213.9500000000025</v>
      </c>
      <c r="L22" s="14">
        <v>0</v>
      </c>
      <c r="M22" s="14">
        <v>2183.8499999999985</v>
      </c>
      <c r="N22" s="14">
        <v>0</v>
      </c>
      <c r="O22" s="14">
        <v>4917.9100000000035</v>
      </c>
      <c r="P22" s="14">
        <v>0</v>
      </c>
      <c r="Q22" s="14">
        <v>0</v>
      </c>
      <c r="R22" s="50">
        <v>2724.1600000000035</v>
      </c>
      <c r="S22" s="50">
        <v>0</v>
      </c>
      <c r="T22" s="50">
        <v>0</v>
      </c>
      <c r="U22" s="50">
        <v>2806.1900000000023</v>
      </c>
      <c r="V22" s="50">
        <v>0</v>
      </c>
      <c r="W22" s="50">
        <v>0</v>
      </c>
      <c r="X22" s="14">
        <v>5144.4400000000023</v>
      </c>
      <c r="Y22" s="14">
        <v>0</v>
      </c>
      <c r="Z22" s="14">
        <f>+'[1]AL 2024'!FN28+'[1]AL 2024'!FO28</f>
        <v>0</v>
      </c>
      <c r="AA22" s="14">
        <v>95340.04</v>
      </c>
      <c r="AB22" s="14">
        <v>6000</v>
      </c>
      <c r="AC22" s="77"/>
      <c r="AF22" s="15"/>
    </row>
    <row r="23" spans="1:32" ht="14.1" customHeight="1">
      <c r="A23" s="28">
        <f t="shared" si="0"/>
        <v>21</v>
      </c>
      <c r="B23" s="1" t="s">
        <v>12</v>
      </c>
      <c r="C23" s="25">
        <v>30425.590000000004</v>
      </c>
      <c r="D23" s="25">
        <v>113.54</v>
      </c>
      <c r="E23" s="25">
        <v>35350.61</v>
      </c>
      <c r="F23" s="25">
        <v>0</v>
      </c>
      <c r="G23" s="14">
        <v>35058.039999999994</v>
      </c>
      <c r="H23" s="14">
        <v>0</v>
      </c>
      <c r="I23" s="14">
        <v>29241.93</v>
      </c>
      <c r="J23" s="14">
        <v>0</v>
      </c>
      <c r="K23" s="14">
        <v>22319.989999999998</v>
      </c>
      <c r="L23" s="14">
        <v>0</v>
      </c>
      <c r="M23" s="14">
        <v>31856.659999999996</v>
      </c>
      <c r="N23" s="14">
        <v>0</v>
      </c>
      <c r="O23" s="14">
        <v>28491.420000000006</v>
      </c>
      <c r="P23" s="14">
        <v>0</v>
      </c>
      <c r="Q23" s="14">
        <v>0</v>
      </c>
      <c r="R23" s="50">
        <v>33626.509999999995</v>
      </c>
      <c r="S23" s="50">
        <v>0</v>
      </c>
      <c r="T23" s="50">
        <v>0</v>
      </c>
      <c r="U23" s="50">
        <v>34394.239999999998</v>
      </c>
      <c r="V23" s="50">
        <v>0</v>
      </c>
      <c r="W23" s="50">
        <v>0</v>
      </c>
      <c r="X23" s="14">
        <v>42773.490000000005</v>
      </c>
      <c r="Y23" s="14">
        <v>0</v>
      </c>
      <c r="Z23" s="14">
        <f>+'[1]AL 2024'!FN29+'[1]AL 2024'!FO29</f>
        <v>0</v>
      </c>
      <c r="AA23" s="14">
        <v>90925.58</v>
      </c>
      <c r="AB23" s="14">
        <v>35000</v>
      </c>
      <c r="AC23" s="77"/>
      <c r="AF23" s="15"/>
    </row>
    <row r="24" spans="1:32" ht="23.25" customHeight="1">
      <c r="A24" s="28">
        <f t="shared" si="0"/>
        <v>22</v>
      </c>
      <c r="B24" s="1" t="s">
        <v>45</v>
      </c>
      <c r="C24" s="25">
        <v>3574.8999999999978</v>
      </c>
      <c r="D24" s="25">
        <v>0</v>
      </c>
      <c r="E24" s="25">
        <v>7175.2899999999972</v>
      </c>
      <c r="F24" s="25">
        <v>0</v>
      </c>
      <c r="G24" s="14">
        <v>8375.4800000000105</v>
      </c>
      <c r="H24" s="14">
        <v>0</v>
      </c>
      <c r="I24" s="14">
        <v>6433.0400000000009</v>
      </c>
      <c r="J24" s="14">
        <v>55.73</v>
      </c>
      <c r="K24" s="14">
        <v>4950.1100000000006</v>
      </c>
      <c r="L24" s="14">
        <v>0</v>
      </c>
      <c r="M24" s="14">
        <v>3961.1299999999974</v>
      </c>
      <c r="N24" s="14">
        <v>126.08</v>
      </c>
      <c r="O24" s="14">
        <v>3885.6399999999994</v>
      </c>
      <c r="P24" s="14">
        <v>165.54</v>
      </c>
      <c r="Q24" s="14">
        <v>0</v>
      </c>
      <c r="R24" s="50">
        <v>4587.8600000000006</v>
      </c>
      <c r="S24" s="50">
        <v>0</v>
      </c>
      <c r="T24" s="50">
        <v>0</v>
      </c>
      <c r="U24" s="50">
        <v>3604.9099999999962</v>
      </c>
      <c r="V24" s="50">
        <v>0</v>
      </c>
      <c r="W24" s="50">
        <v>0</v>
      </c>
      <c r="X24" s="14">
        <v>6452.3399999999965</v>
      </c>
      <c r="Y24" s="14">
        <v>0</v>
      </c>
      <c r="Z24" s="14">
        <f>+'[1]AL 2024'!FN30+'[1]AL 2024'!FO30</f>
        <v>0</v>
      </c>
      <c r="AA24" s="14">
        <v>86915.23</v>
      </c>
      <c r="AB24" s="14">
        <v>6500</v>
      </c>
      <c r="AC24" s="77"/>
      <c r="AF24" s="15"/>
    </row>
    <row r="25" spans="1:32" ht="21.75" customHeight="1">
      <c r="A25" s="28">
        <f t="shared" si="0"/>
        <v>23</v>
      </c>
      <c r="B25" s="1" t="s">
        <v>13</v>
      </c>
      <c r="C25" s="25">
        <v>21296.12</v>
      </c>
      <c r="D25" s="25">
        <v>0</v>
      </c>
      <c r="E25" s="25">
        <v>27304.809999999998</v>
      </c>
      <c r="F25" s="25">
        <v>0</v>
      </c>
      <c r="G25" s="14">
        <v>24786.470000000008</v>
      </c>
      <c r="H25" s="14">
        <v>0</v>
      </c>
      <c r="I25" s="14">
        <v>24114.920000000006</v>
      </c>
      <c r="J25" s="14">
        <v>0</v>
      </c>
      <c r="K25" s="14">
        <v>15474.300000000003</v>
      </c>
      <c r="L25" s="14">
        <v>0</v>
      </c>
      <c r="M25" s="14">
        <v>21039.240000000005</v>
      </c>
      <c r="N25" s="14">
        <v>0</v>
      </c>
      <c r="O25" s="14">
        <v>24651.559999999998</v>
      </c>
      <c r="P25" s="14">
        <v>0</v>
      </c>
      <c r="Q25" s="14">
        <v>0</v>
      </c>
      <c r="R25" s="50">
        <v>17499.64</v>
      </c>
      <c r="S25" s="50">
        <v>0</v>
      </c>
      <c r="T25" s="50">
        <v>0</v>
      </c>
      <c r="U25" s="50">
        <v>18454.300000000003</v>
      </c>
      <c r="V25" s="50">
        <v>0</v>
      </c>
      <c r="W25" s="50">
        <v>0</v>
      </c>
      <c r="X25" s="14">
        <v>25589.049999999981</v>
      </c>
      <c r="Y25" s="14">
        <v>0</v>
      </c>
      <c r="Z25" s="14">
        <f>+'[1]AL 2024'!FN31+'[1]AL 2024'!FO31</f>
        <v>0</v>
      </c>
      <c r="AA25" s="14">
        <v>98249.670000000013</v>
      </c>
      <c r="AB25" s="14">
        <v>14600</v>
      </c>
      <c r="AC25" s="77"/>
      <c r="AF25" s="15"/>
    </row>
    <row r="26" spans="1:32" ht="29.25" customHeight="1">
      <c r="A26" s="28">
        <f t="shared" si="0"/>
        <v>24</v>
      </c>
      <c r="B26" s="1" t="s">
        <v>14</v>
      </c>
      <c r="C26" s="25">
        <v>74295.47</v>
      </c>
      <c r="D26" s="25">
        <v>1317.5300000000002</v>
      </c>
      <c r="E26" s="25">
        <v>94467.219999999972</v>
      </c>
      <c r="F26" s="25">
        <v>3086.2599999999975</v>
      </c>
      <c r="G26" s="14">
        <v>130774.81999999999</v>
      </c>
      <c r="H26" s="14">
        <v>0</v>
      </c>
      <c r="I26" s="14">
        <v>105802.79999999997</v>
      </c>
      <c r="J26" s="14">
        <v>1402.0999999999997</v>
      </c>
      <c r="K26" s="14">
        <v>109269.82</v>
      </c>
      <c r="L26" s="14">
        <v>2057.869999999999</v>
      </c>
      <c r="M26" s="14">
        <v>104218.32999999999</v>
      </c>
      <c r="N26" s="14">
        <v>679.30000000000007</v>
      </c>
      <c r="O26" s="14">
        <v>94247.53</v>
      </c>
      <c r="P26" s="14">
        <v>1493.88</v>
      </c>
      <c r="Q26" s="14">
        <v>0</v>
      </c>
      <c r="R26" s="50">
        <v>97529</v>
      </c>
      <c r="S26" s="50">
        <v>2170.4500000000007</v>
      </c>
      <c r="T26" s="50">
        <v>848.3900000000001</v>
      </c>
      <c r="U26" s="50">
        <v>96044.76</v>
      </c>
      <c r="V26" s="50">
        <v>1534.1600000000005</v>
      </c>
      <c r="W26" s="50">
        <v>222.77000000000004</v>
      </c>
      <c r="X26" s="14">
        <v>135277.72</v>
      </c>
      <c r="Y26" s="14">
        <v>799.71</v>
      </c>
      <c r="Z26" s="14">
        <f>+'[1]AL 2024'!FN32+'[1]AL 2024'!FO32</f>
        <v>910.34000000000049</v>
      </c>
      <c r="AA26" s="14">
        <v>215473.07</v>
      </c>
      <c r="AB26" s="14">
        <v>80000</v>
      </c>
      <c r="AC26" s="77"/>
      <c r="AF26" s="15"/>
    </row>
    <row r="27" spans="1:32" ht="23.45" customHeight="1">
      <c r="A27" s="28">
        <f t="shared" si="0"/>
        <v>25</v>
      </c>
      <c r="B27" s="1" t="s">
        <v>15</v>
      </c>
      <c r="C27" s="25">
        <v>24094.069999999992</v>
      </c>
      <c r="D27" s="25">
        <v>18636.309999999808</v>
      </c>
      <c r="E27" s="25">
        <v>31627.600000000006</v>
      </c>
      <c r="F27" s="25">
        <v>21710.630000000223</v>
      </c>
      <c r="G27" s="14">
        <v>48666.61</v>
      </c>
      <c r="H27" s="14">
        <v>8445.6500000000087</v>
      </c>
      <c r="I27" s="14">
        <v>40831.26</v>
      </c>
      <c r="J27" s="14">
        <v>6220.1499999999805</v>
      </c>
      <c r="K27" s="14">
        <v>38555.729999999996</v>
      </c>
      <c r="L27" s="14">
        <v>7344.3</v>
      </c>
      <c r="M27" s="14">
        <v>22934.170000000002</v>
      </c>
      <c r="N27" s="14">
        <v>15691.660000000044</v>
      </c>
      <c r="O27" s="14">
        <v>30767.86</v>
      </c>
      <c r="P27" s="14">
        <v>11429.590000000038</v>
      </c>
      <c r="Q27" s="14">
        <v>2660.3799999999956</v>
      </c>
      <c r="R27" s="50">
        <v>34491.31</v>
      </c>
      <c r="S27" s="50">
        <v>10549.950000000023</v>
      </c>
      <c r="T27" s="50">
        <v>2021.1899999999994</v>
      </c>
      <c r="U27" s="50">
        <v>30177.58</v>
      </c>
      <c r="V27" s="50">
        <v>11341.110000000033</v>
      </c>
      <c r="W27" s="50">
        <v>4183.6400000000003</v>
      </c>
      <c r="X27" s="14">
        <v>28846.95</v>
      </c>
      <c r="Y27" s="14">
        <v>12919.560000000027</v>
      </c>
      <c r="Z27" s="14">
        <f>+'[1]AL 2024'!FN33+'[1]AL 2024'!FO33</f>
        <v>5385.0399999999709</v>
      </c>
      <c r="AA27" s="14">
        <v>68332.31</v>
      </c>
      <c r="AB27" s="14">
        <v>32943.21</v>
      </c>
      <c r="AC27" s="77"/>
      <c r="AF27" s="15"/>
    </row>
    <row r="28" spans="1:32" ht="18" customHeight="1">
      <c r="A28" s="28">
        <f t="shared" si="0"/>
        <v>26</v>
      </c>
      <c r="B28" s="1" t="s">
        <v>17</v>
      </c>
      <c r="C28" s="25">
        <v>40032.409999999996</v>
      </c>
      <c r="D28" s="25">
        <v>0</v>
      </c>
      <c r="E28" s="25">
        <v>50922.55</v>
      </c>
      <c r="F28" s="25">
        <v>9249.2100000000028</v>
      </c>
      <c r="G28" s="14">
        <v>79467.44</v>
      </c>
      <c r="H28" s="14">
        <v>7279.9299999999894</v>
      </c>
      <c r="I28" s="14">
        <v>45866.25</v>
      </c>
      <c r="J28" s="14">
        <v>5392.9399999999823</v>
      </c>
      <c r="K28" s="14">
        <v>44311.08</v>
      </c>
      <c r="L28" s="14">
        <v>6037.36</v>
      </c>
      <c r="M28" s="14">
        <v>26454.779999999992</v>
      </c>
      <c r="N28" s="14">
        <v>4940.8299999999854</v>
      </c>
      <c r="O28" s="14">
        <v>36132.340000000004</v>
      </c>
      <c r="P28" s="14">
        <v>2605.7399999999989</v>
      </c>
      <c r="Q28" s="14">
        <v>0</v>
      </c>
      <c r="R28" s="50">
        <v>46741.5</v>
      </c>
      <c r="S28" s="50">
        <v>2904.3499999999949</v>
      </c>
      <c r="T28" s="50">
        <v>537.31000000000006</v>
      </c>
      <c r="U28" s="50">
        <v>38648.770000000004</v>
      </c>
      <c r="V28" s="50">
        <v>1622.8700000000003</v>
      </c>
      <c r="W28" s="50">
        <v>0</v>
      </c>
      <c r="X28" s="14">
        <v>43870.240000000005</v>
      </c>
      <c r="Y28" s="14">
        <v>4352.78999999999</v>
      </c>
      <c r="Z28" s="14">
        <f>+'[1]AL 2024'!FN34+'[1]AL 2024'!FO34</f>
        <v>171.06000000000003</v>
      </c>
      <c r="AA28" s="14">
        <v>108252.04000000001</v>
      </c>
      <c r="AB28" s="14">
        <v>45000</v>
      </c>
      <c r="AC28" s="77"/>
      <c r="AF28" s="15"/>
    </row>
    <row r="29" spans="1:32" ht="18.75" customHeight="1">
      <c r="A29" s="28">
        <f t="shared" si="0"/>
        <v>27</v>
      </c>
      <c r="B29" s="1" t="s">
        <v>18</v>
      </c>
      <c r="C29" s="25">
        <v>60549.830000000009</v>
      </c>
      <c r="D29" s="25">
        <v>4412.0399999999963</v>
      </c>
      <c r="E29" s="25">
        <v>76417.439999999988</v>
      </c>
      <c r="F29" s="25">
        <v>6518.4399999999869</v>
      </c>
      <c r="G29" s="14">
        <v>120897.77</v>
      </c>
      <c r="H29" s="14">
        <v>5706.3699999999917</v>
      </c>
      <c r="I29" s="14">
        <v>101091.48</v>
      </c>
      <c r="J29" s="14">
        <v>7675.3099999999858</v>
      </c>
      <c r="K29" s="14">
        <v>96044.18</v>
      </c>
      <c r="L29" s="14">
        <v>5304.2399999999989</v>
      </c>
      <c r="M29" s="14">
        <v>92312.95</v>
      </c>
      <c r="N29" s="14">
        <v>4908.309999999994</v>
      </c>
      <c r="O29" s="14">
        <v>76806.359999999986</v>
      </c>
      <c r="P29" s="14">
        <v>4090.4399999999973</v>
      </c>
      <c r="Q29" s="14">
        <v>0</v>
      </c>
      <c r="R29" s="50">
        <v>80331.33</v>
      </c>
      <c r="S29" s="50">
        <v>4506.6299999999956</v>
      </c>
      <c r="T29" s="50">
        <v>626.25000000000011</v>
      </c>
      <c r="U29" s="50">
        <v>70070.33</v>
      </c>
      <c r="V29" s="50">
        <v>4209.3199999999979</v>
      </c>
      <c r="W29" s="50">
        <v>0</v>
      </c>
      <c r="X29" s="14">
        <v>107111.23</v>
      </c>
      <c r="Y29" s="14">
        <v>3625.0099999999998</v>
      </c>
      <c r="Z29" s="14">
        <f>+'[1]AL 2024'!FN35+'[1]AL 2024'!FO35</f>
        <v>0</v>
      </c>
      <c r="AA29" s="14">
        <v>158238.54999999999</v>
      </c>
      <c r="AB29" s="14">
        <v>80000</v>
      </c>
      <c r="AC29" s="77"/>
      <c r="AF29" s="15"/>
    </row>
    <row r="30" spans="1:32" ht="24.6" customHeight="1">
      <c r="A30" s="28">
        <f t="shared" si="0"/>
        <v>28</v>
      </c>
      <c r="B30" s="1" t="s">
        <v>80</v>
      </c>
      <c r="C30" s="25">
        <v>45119.99</v>
      </c>
      <c r="D30" s="25">
        <v>1686.1599999999992</v>
      </c>
      <c r="E30" s="25">
        <v>57880.549999999996</v>
      </c>
      <c r="F30" s="25">
        <v>3883.3999999999955</v>
      </c>
      <c r="G30" s="14">
        <v>87497.27</v>
      </c>
      <c r="H30" s="14">
        <v>3503.1399999999981</v>
      </c>
      <c r="I30" s="14">
        <v>74122.450000000012</v>
      </c>
      <c r="J30" s="14">
        <v>2676.03</v>
      </c>
      <c r="K30" s="14">
        <v>70012.819999999992</v>
      </c>
      <c r="L30" s="14">
        <v>2208.4299999999994</v>
      </c>
      <c r="M30" s="14">
        <v>95338.58</v>
      </c>
      <c r="N30" s="14">
        <v>2442.5700000000002</v>
      </c>
      <c r="O30" s="14">
        <v>60476.35</v>
      </c>
      <c r="P30" s="14">
        <v>1917.78</v>
      </c>
      <c r="Q30" s="14">
        <v>12.29</v>
      </c>
      <c r="R30" s="50">
        <v>71955.509999999995</v>
      </c>
      <c r="S30" s="50">
        <v>1916.0500000000013</v>
      </c>
      <c r="T30" s="50">
        <v>167.93</v>
      </c>
      <c r="U30" s="50">
        <v>63072.46</v>
      </c>
      <c r="V30" s="50">
        <v>985.07999999999993</v>
      </c>
      <c r="W30" s="50">
        <v>98.86</v>
      </c>
      <c r="X30" s="14">
        <v>121068.37999999999</v>
      </c>
      <c r="Y30" s="14">
        <v>2647.1700000000005</v>
      </c>
      <c r="Z30" s="14">
        <f>+'[1]AL 2024'!FN36+'[1]AL 2024'!FO36</f>
        <v>486.05999999999995</v>
      </c>
      <c r="AA30" s="14">
        <v>142055.59000000003</v>
      </c>
      <c r="AB30" s="14">
        <v>68486.73</v>
      </c>
      <c r="AC30" s="77"/>
      <c r="AF30" s="15"/>
    </row>
    <row r="31" spans="1:32" s="10" customFormat="1" ht="14.1" customHeight="1">
      <c r="A31" s="83" t="s">
        <v>19</v>
      </c>
      <c r="B31" s="82"/>
      <c r="C31" s="26">
        <f>SUM(C3:C30)</f>
        <v>1191506.9999999998</v>
      </c>
      <c r="D31" s="26">
        <f t="shared" ref="D31:Z31" si="1">SUM(D3:D30)</f>
        <v>173591.12000000005</v>
      </c>
      <c r="E31" s="26">
        <f t="shared" si="1"/>
        <v>1514202.0000000002</v>
      </c>
      <c r="F31" s="26">
        <f t="shared" si="1"/>
        <v>232157.24000000118</v>
      </c>
      <c r="G31" s="26">
        <f t="shared" si="1"/>
        <v>2193424.7799999998</v>
      </c>
      <c r="H31" s="26">
        <f t="shared" si="1"/>
        <v>213112.42000000089</v>
      </c>
      <c r="I31" s="26">
        <f t="shared" si="1"/>
        <v>1854495.8499999999</v>
      </c>
      <c r="J31" s="26">
        <f t="shared" si="1"/>
        <v>245720.37000000081</v>
      </c>
      <c r="K31" s="26">
        <f t="shared" si="1"/>
        <v>1707721.2000000002</v>
      </c>
      <c r="L31" s="26">
        <f t="shared" si="1"/>
        <v>173481.35000000003</v>
      </c>
      <c r="M31" s="26">
        <f t="shared" si="1"/>
        <v>1842499.8199999998</v>
      </c>
      <c r="N31" s="26">
        <f t="shared" si="1"/>
        <v>189142.15000000011</v>
      </c>
      <c r="O31" s="26">
        <f t="shared" si="1"/>
        <v>1460515.2099999995</v>
      </c>
      <c r="P31" s="26">
        <f t="shared" si="1"/>
        <v>202986.22000000003</v>
      </c>
      <c r="Q31" s="26">
        <f t="shared" si="1"/>
        <v>61427.070000000291</v>
      </c>
      <c r="R31" s="26">
        <f t="shared" si="1"/>
        <v>1595454.66</v>
      </c>
      <c r="S31" s="26">
        <f t="shared" si="1"/>
        <v>165984.44000000003</v>
      </c>
      <c r="T31" s="26">
        <f t="shared" si="1"/>
        <v>48463.330000000227</v>
      </c>
      <c r="U31" s="26">
        <f t="shared" si="1"/>
        <v>1476311.48</v>
      </c>
      <c r="V31" s="26">
        <f t="shared" si="1"/>
        <v>181124.4700000002</v>
      </c>
      <c r="W31" s="26">
        <f t="shared" si="1"/>
        <v>52184.049999999981</v>
      </c>
      <c r="X31" s="26">
        <f t="shared" si="1"/>
        <v>2330247.17</v>
      </c>
      <c r="Y31" s="26">
        <f t="shared" si="1"/>
        <v>186069.97</v>
      </c>
      <c r="Z31" s="26">
        <f t="shared" si="1"/>
        <v>46347.169999999962</v>
      </c>
      <c r="AA31" s="26">
        <v>3823452.8099999996</v>
      </c>
      <c r="AB31" s="26">
        <v>1794881.14</v>
      </c>
      <c r="AC31" s="77"/>
      <c r="AD31" s="19"/>
      <c r="AE31" s="19"/>
      <c r="AF31" s="19"/>
    </row>
    <row r="32" spans="1:32" s="10" customFormat="1" ht="14.1" customHeight="1">
      <c r="A32" s="37"/>
      <c r="B32" s="41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51"/>
      <c r="S32" s="51"/>
      <c r="T32" s="51"/>
      <c r="U32" s="51"/>
      <c r="V32" s="51"/>
      <c r="W32" s="51"/>
      <c r="X32" s="26"/>
      <c r="Y32" s="26"/>
      <c r="Z32" s="26"/>
      <c r="AA32" s="26"/>
      <c r="AB32" s="26"/>
      <c r="AC32" s="77"/>
      <c r="AF32" s="19"/>
    </row>
    <row r="33" spans="1:32" s="10" customFormat="1" ht="14.1" customHeight="1">
      <c r="A33" s="37"/>
      <c r="B33" s="41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51"/>
      <c r="S33" s="51"/>
      <c r="T33" s="51"/>
      <c r="U33" s="51"/>
      <c r="V33" s="51"/>
      <c r="W33" s="51"/>
      <c r="X33" s="26"/>
      <c r="Y33" s="26"/>
      <c r="Z33" s="26"/>
      <c r="AA33" s="26"/>
      <c r="AB33" s="26"/>
      <c r="AC33" s="77"/>
      <c r="AF33" s="19"/>
    </row>
    <row r="34" spans="1:32" ht="14.1" customHeight="1">
      <c r="A34" s="29">
        <v>1</v>
      </c>
      <c r="B34" s="3" t="s">
        <v>51</v>
      </c>
      <c r="C34" s="25">
        <v>6960</v>
      </c>
      <c r="D34" s="25">
        <v>1680</v>
      </c>
      <c r="E34" s="25">
        <v>8640</v>
      </c>
      <c r="F34" s="25"/>
      <c r="G34" s="14">
        <v>10800</v>
      </c>
      <c r="H34" s="14"/>
      <c r="I34" s="14">
        <v>5040.0000000000009</v>
      </c>
      <c r="J34" s="14"/>
      <c r="K34" s="14">
        <v>6960</v>
      </c>
      <c r="L34" s="14">
        <f>+'[2]AL 2024'!CL40+'[2]AL 2024'!CN40</f>
        <v>0</v>
      </c>
      <c r="M34" s="14">
        <v>8160</v>
      </c>
      <c r="N34" s="14">
        <f>+'[2]AL 2024'!DD40+'[2]AL 2024'!DF40</f>
        <v>0</v>
      </c>
      <c r="O34" s="14">
        <v>12240</v>
      </c>
      <c r="P34" s="14"/>
      <c r="Q34" s="14">
        <v>0</v>
      </c>
      <c r="R34" s="50">
        <v>9408.7000000000007</v>
      </c>
      <c r="S34" s="50"/>
      <c r="T34" s="50">
        <v>0</v>
      </c>
      <c r="U34" s="50">
        <v>11280</v>
      </c>
      <c r="V34" s="50">
        <v>0</v>
      </c>
      <c r="W34" s="50">
        <v>0</v>
      </c>
      <c r="X34" s="14">
        <v>10079.999999999998</v>
      </c>
      <c r="Y34" s="14"/>
      <c r="Z34" s="14">
        <f>+'[1]AL 2024'!FN40+'[1]AL 2024'!FO40</f>
        <v>0</v>
      </c>
      <c r="AA34" s="14">
        <v>60461.83</v>
      </c>
      <c r="AB34" s="14">
        <v>21282.23</v>
      </c>
      <c r="AC34" s="77"/>
      <c r="AF34" s="15"/>
    </row>
    <row r="35" spans="1:32" ht="14.1" customHeight="1">
      <c r="A35" s="29">
        <f t="shared" ref="A35:A40" si="2">A34+1</f>
        <v>2</v>
      </c>
      <c r="B35" s="1" t="s">
        <v>4</v>
      </c>
      <c r="C35" s="25">
        <v>438.3</v>
      </c>
      <c r="D35" s="25"/>
      <c r="E35" s="25">
        <v>824.4</v>
      </c>
      <c r="F35" s="25"/>
      <c r="G35" s="14">
        <v>1554</v>
      </c>
      <c r="H35" s="14"/>
      <c r="I35" s="14">
        <v>1266.2</v>
      </c>
      <c r="J35" s="14"/>
      <c r="K35" s="14">
        <v>729.40000000000009</v>
      </c>
      <c r="L35" s="14">
        <f>+'[2]AL 2024'!CL41+'[2]AL 2024'!CN41</f>
        <v>0</v>
      </c>
      <c r="M35" s="14">
        <v>1457.7000000000003</v>
      </c>
      <c r="N35" s="14">
        <v>240</v>
      </c>
      <c r="O35" s="14">
        <v>1848.4000000000005</v>
      </c>
      <c r="P35" s="14"/>
      <c r="Q35" s="14">
        <v>0</v>
      </c>
      <c r="R35" s="50">
        <v>2571.8999999999996</v>
      </c>
      <c r="S35" s="50"/>
      <c r="T35" s="50">
        <v>0</v>
      </c>
      <c r="U35" s="50">
        <v>2480.1999999999998</v>
      </c>
      <c r="V35" s="50">
        <v>0</v>
      </c>
      <c r="W35" s="50">
        <v>0</v>
      </c>
      <c r="X35" s="14">
        <v>2966.1000000000022</v>
      </c>
      <c r="Y35" s="14"/>
      <c r="Z35" s="14">
        <f>+'[1]AL 2024'!FN41+'[1]AL 2024'!FO41</f>
        <v>0</v>
      </c>
      <c r="AA35" s="14">
        <v>39394.06</v>
      </c>
      <c r="AB35" s="14">
        <v>13866.49</v>
      </c>
      <c r="AC35" s="77"/>
      <c r="AF35" s="15"/>
    </row>
    <row r="36" spans="1:32" s="10" customFormat="1" ht="14.1" customHeight="1">
      <c r="A36" s="29">
        <f t="shared" si="2"/>
        <v>3</v>
      </c>
      <c r="B36" s="17" t="s">
        <v>54</v>
      </c>
      <c r="C36" s="25">
        <v>8333.8999999999978</v>
      </c>
      <c r="D36" s="25"/>
      <c r="E36" s="25">
        <v>12128.4</v>
      </c>
      <c r="F36" s="25"/>
      <c r="G36" s="14">
        <v>24171.4</v>
      </c>
      <c r="H36" s="14"/>
      <c r="I36" s="14">
        <v>18114.400000000001</v>
      </c>
      <c r="J36" s="14"/>
      <c r="K36" s="14">
        <v>16999.8</v>
      </c>
      <c r="L36" s="14">
        <v>48.7</v>
      </c>
      <c r="M36" s="14">
        <v>21011.599999999999</v>
      </c>
      <c r="N36" s="14">
        <f>+'[2]AL 2024'!DD42+'[2]AL 2024'!DF42</f>
        <v>0</v>
      </c>
      <c r="O36" s="14">
        <v>20764.099999999999</v>
      </c>
      <c r="P36" s="14"/>
      <c r="Q36" s="14">
        <v>0</v>
      </c>
      <c r="R36" s="50">
        <v>18785.199999999997</v>
      </c>
      <c r="S36" s="50"/>
      <c r="T36" s="50">
        <v>0</v>
      </c>
      <c r="U36" s="50">
        <v>13876.8</v>
      </c>
      <c r="V36" s="50">
        <v>0</v>
      </c>
      <c r="W36" s="50">
        <v>0</v>
      </c>
      <c r="X36" s="14">
        <v>25467.899999999998</v>
      </c>
      <c r="Y36" s="14"/>
      <c r="Z36" s="14">
        <f>+'[1]AL 2024'!FN42+'[1]AL 2024'!FO42</f>
        <v>0</v>
      </c>
      <c r="AA36" s="14">
        <v>63793.369999999995</v>
      </c>
      <c r="AB36" s="14">
        <v>22454.91</v>
      </c>
      <c r="AC36" s="77"/>
      <c r="AD36" s="19"/>
    </row>
    <row r="37" spans="1:32" s="10" customFormat="1" ht="14.1" customHeight="1">
      <c r="A37" s="29">
        <f t="shared" si="2"/>
        <v>4</v>
      </c>
      <c r="B37" s="17" t="s">
        <v>6</v>
      </c>
      <c r="C37" s="25">
        <v>97.399999999999977</v>
      </c>
      <c r="D37" s="25"/>
      <c r="E37" s="25">
        <v>97.399999999999864</v>
      </c>
      <c r="F37" s="25"/>
      <c r="G37" s="14">
        <v>97.399999999999864</v>
      </c>
      <c r="H37" s="14"/>
      <c r="I37" s="14">
        <v>97.400000000000091</v>
      </c>
      <c r="J37" s="14"/>
      <c r="K37" s="14">
        <v>97.399999999999864</v>
      </c>
      <c r="L37" s="14">
        <f>+'[2]AL 2024'!CL43+'[2]AL 2024'!CN43</f>
        <v>0</v>
      </c>
      <c r="M37" s="14">
        <v>97.400000000000091</v>
      </c>
      <c r="N37" s="14">
        <f>+'[2]AL 2024'!DD43+'[2]AL 2024'!DF43</f>
        <v>0</v>
      </c>
      <c r="O37" s="14">
        <v>48.700000000000045</v>
      </c>
      <c r="P37" s="14"/>
      <c r="Q37" s="14">
        <v>0</v>
      </c>
      <c r="R37" s="50">
        <v>97.399999999999977</v>
      </c>
      <c r="S37" s="50"/>
      <c r="T37" s="50">
        <v>0</v>
      </c>
      <c r="U37" s="50">
        <v>97.400000000000034</v>
      </c>
      <c r="V37" s="50">
        <v>0</v>
      </c>
      <c r="W37" s="50">
        <v>0</v>
      </c>
      <c r="X37" s="14">
        <v>48.700000000000045</v>
      </c>
      <c r="Y37" s="14"/>
      <c r="Z37" s="14">
        <f>+'[1]AL 2024'!FN43+'[1]AL 2024'!FO43</f>
        <v>0</v>
      </c>
      <c r="AA37" s="14">
        <v>2237.4699999999998</v>
      </c>
      <c r="AB37" s="14">
        <v>787.58</v>
      </c>
      <c r="AC37" s="77"/>
    </row>
    <row r="38" spans="1:32" s="10" customFormat="1" ht="14.1" customHeight="1">
      <c r="A38" s="29">
        <f t="shared" si="2"/>
        <v>5</v>
      </c>
      <c r="B38" s="3" t="s">
        <v>55</v>
      </c>
      <c r="C38" s="25">
        <v>0</v>
      </c>
      <c r="D38" s="25"/>
      <c r="E38" s="25">
        <v>0</v>
      </c>
      <c r="F38" s="25"/>
      <c r="G38" s="14">
        <v>0</v>
      </c>
      <c r="H38" s="14"/>
      <c r="I38" s="14">
        <v>0</v>
      </c>
      <c r="J38" s="14"/>
      <c r="K38" s="14">
        <v>0</v>
      </c>
      <c r="L38" s="14">
        <f>+'[2]AL 2024'!CL44+'[2]AL 2024'!CN44</f>
        <v>0</v>
      </c>
      <c r="M38" s="14">
        <v>0</v>
      </c>
      <c r="N38" s="14">
        <f>+'[2]AL 2024'!DD44+'[2]AL 2024'!DF44</f>
        <v>0</v>
      </c>
      <c r="O38" s="14">
        <v>0</v>
      </c>
      <c r="P38" s="14"/>
      <c r="Q38" s="14">
        <v>0</v>
      </c>
      <c r="R38" s="50">
        <v>0</v>
      </c>
      <c r="S38" s="50"/>
      <c r="T38" s="50">
        <v>0</v>
      </c>
      <c r="U38" s="50">
        <v>0</v>
      </c>
      <c r="V38" s="50">
        <v>0</v>
      </c>
      <c r="W38" s="50">
        <v>0</v>
      </c>
      <c r="X38" s="14">
        <v>0</v>
      </c>
      <c r="Y38" s="14"/>
      <c r="Z38" s="14">
        <f>+'[1]AL 2024'!FN44+'[1]AL 2024'!FO44</f>
        <v>0</v>
      </c>
      <c r="AA38" s="14">
        <v>15285.04</v>
      </c>
      <c r="AB38" s="14">
        <v>5380.25</v>
      </c>
      <c r="AC38" s="77"/>
    </row>
    <row r="39" spans="1:32" s="10" customFormat="1" ht="14.1" customHeight="1">
      <c r="A39" s="29">
        <f t="shared" si="2"/>
        <v>6</v>
      </c>
      <c r="B39" s="4" t="s">
        <v>15</v>
      </c>
      <c r="C39" s="25">
        <v>1266.2</v>
      </c>
      <c r="D39" s="25"/>
      <c r="E39" s="25">
        <v>1836.1999999999998</v>
      </c>
      <c r="F39" s="25"/>
      <c r="G39" s="14">
        <v>1461.0000000000005</v>
      </c>
      <c r="H39" s="14"/>
      <c r="I39" s="14">
        <v>1461.0000000000002</v>
      </c>
      <c r="J39" s="14"/>
      <c r="K39" s="14">
        <v>730.50000000000023</v>
      </c>
      <c r="L39" s="14">
        <f>+'[2]AL 2024'!CL45+'[2]AL 2024'!CN45</f>
        <v>0</v>
      </c>
      <c r="M39" s="14">
        <v>827.89999999999964</v>
      </c>
      <c r="N39" s="14">
        <f>+'[2]AL 2024'!DD45+'[2]AL 2024'!DF45</f>
        <v>0</v>
      </c>
      <c r="O39" s="14">
        <v>1548.8</v>
      </c>
      <c r="P39" s="14"/>
      <c r="Q39" s="14">
        <v>0</v>
      </c>
      <c r="R39" s="50">
        <v>779.19999999999891</v>
      </c>
      <c r="S39" s="50"/>
      <c r="T39" s="50">
        <v>0</v>
      </c>
      <c r="U39" s="50">
        <v>530.89999999999964</v>
      </c>
      <c r="V39" s="50">
        <v>0</v>
      </c>
      <c r="W39" s="50">
        <v>0</v>
      </c>
      <c r="X39" s="14">
        <v>1164</v>
      </c>
      <c r="Y39" s="14"/>
      <c r="Z39" s="14">
        <f>+'[1]AL 2024'!FN45+'[1]AL 2024'!FO45</f>
        <v>0</v>
      </c>
      <c r="AA39" s="14">
        <v>29530.51</v>
      </c>
      <c r="AB39" s="14">
        <v>10394.58</v>
      </c>
      <c r="AC39" s="77"/>
    </row>
    <row r="40" spans="1:32" s="10" customFormat="1" ht="14.1" customHeight="1">
      <c r="A40" s="29">
        <f t="shared" si="2"/>
        <v>7</v>
      </c>
      <c r="B40" s="4" t="s">
        <v>17</v>
      </c>
      <c r="C40" s="25">
        <v>1022.7</v>
      </c>
      <c r="D40" s="25"/>
      <c r="E40" s="25">
        <v>3165.5</v>
      </c>
      <c r="F40" s="25"/>
      <c r="G40" s="14">
        <v>3311.5999999999995</v>
      </c>
      <c r="H40" s="14"/>
      <c r="I40" s="14">
        <v>1753.2</v>
      </c>
      <c r="J40" s="14"/>
      <c r="K40" s="14">
        <v>1655.8000000000002</v>
      </c>
      <c r="L40" s="14">
        <f>+'[2]AL 2024'!CL46+'[2]AL 2024'!CN46</f>
        <v>0</v>
      </c>
      <c r="M40" s="14">
        <v>2727.2</v>
      </c>
      <c r="N40" s="14">
        <f>+'[2]AL 2024'!DD46+'[2]AL 2024'!DF46</f>
        <v>0</v>
      </c>
      <c r="O40" s="14">
        <v>2045.4000000000003</v>
      </c>
      <c r="P40" s="14"/>
      <c r="Q40" s="14">
        <v>0</v>
      </c>
      <c r="R40" s="50">
        <v>9642.5999999999985</v>
      </c>
      <c r="S40" s="50"/>
      <c r="T40" s="50">
        <v>0</v>
      </c>
      <c r="U40" s="50">
        <v>4139.5</v>
      </c>
      <c r="V40" s="50">
        <v>0</v>
      </c>
      <c r="W40" s="50">
        <v>0</v>
      </c>
      <c r="X40" s="14">
        <v>5405.6999999999989</v>
      </c>
      <c r="Y40" s="14"/>
      <c r="Z40" s="14">
        <f>+'[1]AL 2024'!FN46+'[1]AL 2024'!FO46</f>
        <v>0</v>
      </c>
      <c r="AA40" s="14">
        <v>23676.42</v>
      </c>
      <c r="AB40" s="14">
        <v>8333.9599999999991</v>
      </c>
      <c r="AC40" s="77"/>
    </row>
    <row r="41" spans="1:32" s="10" customFormat="1" ht="14.1" customHeight="1">
      <c r="A41" s="84" t="s">
        <v>38</v>
      </c>
      <c r="B41" s="85"/>
      <c r="C41" s="26">
        <f>SUM(C34:C40)</f>
        <v>18118.499999999996</v>
      </c>
      <c r="D41" s="26">
        <v>1680</v>
      </c>
      <c r="E41" s="26">
        <f t="shared" ref="E41:Z41" si="3">SUM(E34:E40)</f>
        <v>26691.9</v>
      </c>
      <c r="F41" s="26"/>
      <c r="G41" s="26">
        <f t="shared" si="3"/>
        <v>41395.4</v>
      </c>
      <c r="H41" s="26"/>
      <c r="I41" s="26">
        <f t="shared" si="3"/>
        <v>27732.200000000004</v>
      </c>
      <c r="J41" s="26"/>
      <c r="K41" s="26">
        <f t="shared" si="3"/>
        <v>27172.899999999998</v>
      </c>
      <c r="L41" s="26">
        <f t="shared" si="3"/>
        <v>48.7</v>
      </c>
      <c r="M41" s="26">
        <f t="shared" si="3"/>
        <v>34281.799999999996</v>
      </c>
      <c r="N41" s="26">
        <f t="shared" si="3"/>
        <v>240</v>
      </c>
      <c r="O41" s="26">
        <v>38495.4</v>
      </c>
      <c r="P41" s="26"/>
      <c r="Q41" s="26">
        <v>0</v>
      </c>
      <c r="R41" s="26">
        <f t="shared" si="3"/>
        <v>41284.999999999993</v>
      </c>
      <c r="S41" s="26"/>
      <c r="T41" s="26">
        <f t="shared" si="3"/>
        <v>0</v>
      </c>
      <c r="U41" s="26">
        <v>32404.800000000003</v>
      </c>
      <c r="V41" s="26">
        <v>0</v>
      </c>
      <c r="W41" s="26">
        <f t="shared" si="3"/>
        <v>0</v>
      </c>
      <c r="X41" s="26">
        <f t="shared" si="3"/>
        <v>45132.399999999994</v>
      </c>
      <c r="Y41" s="26">
        <f t="shared" si="3"/>
        <v>0</v>
      </c>
      <c r="Z41" s="26">
        <f t="shared" si="3"/>
        <v>0</v>
      </c>
      <c r="AA41" s="26">
        <v>234378.7</v>
      </c>
      <c r="AB41" s="26">
        <v>82500</v>
      </c>
      <c r="AC41" s="77"/>
      <c r="AD41" s="19"/>
      <c r="AE41" s="19"/>
    </row>
    <row r="42" spans="1:32" s="10" customFormat="1" ht="14.1" customHeight="1">
      <c r="A42" s="38"/>
      <c r="B42" s="42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54"/>
      <c r="Q42" s="54"/>
      <c r="R42" s="52"/>
      <c r="S42" s="52"/>
      <c r="T42" s="52"/>
      <c r="U42" s="52"/>
      <c r="V42" s="52"/>
      <c r="W42" s="52"/>
      <c r="X42" s="26"/>
      <c r="Y42" s="26"/>
      <c r="Z42" s="26"/>
      <c r="AA42" s="26"/>
      <c r="AB42" s="26"/>
      <c r="AC42" s="77"/>
    </row>
    <row r="43" spans="1:32" s="10" customFormat="1" ht="14.1" customHeight="1">
      <c r="A43" s="38"/>
      <c r="B43" s="42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54"/>
      <c r="Q43" s="54"/>
      <c r="R43" s="52"/>
      <c r="S43" s="52"/>
      <c r="T43" s="52"/>
      <c r="U43" s="52"/>
      <c r="V43" s="52"/>
      <c r="W43" s="52"/>
      <c r="X43" s="26"/>
      <c r="Y43" s="26"/>
      <c r="Z43" s="26"/>
      <c r="AA43" s="26"/>
      <c r="AB43" s="26"/>
      <c r="AC43" s="77"/>
    </row>
    <row r="44" spans="1:32" s="10" customFormat="1" ht="18" customHeight="1">
      <c r="A44" s="28">
        <v>1</v>
      </c>
      <c r="B44" s="4" t="s">
        <v>68</v>
      </c>
      <c r="C44" s="25">
        <v>123670.64000000001</v>
      </c>
      <c r="D44" s="25">
        <v>880283.68</v>
      </c>
      <c r="E44" s="25">
        <v>139067</v>
      </c>
      <c r="F44" s="25">
        <v>718851.4</v>
      </c>
      <c r="G44" s="14">
        <v>226267.91999999998</v>
      </c>
      <c r="H44" s="14">
        <v>0</v>
      </c>
      <c r="I44" s="14">
        <v>199379.52000000002</v>
      </c>
      <c r="J44" s="14">
        <v>1476350.1600000001</v>
      </c>
      <c r="K44" s="14">
        <v>189240.40000000002</v>
      </c>
      <c r="L44" s="14">
        <v>689254.16</v>
      </c>
      <c r="M44" s="14">
        <v>187610.40000000002</v>
      </c>
      <c r="N44" s="14">
        <v>723410.04</v>
      </c>
      <c r="O44" s="14">
        <v>199013.28000000003</v>
      </c>
      <c r="P44" s="14">
        <v>322902.40000000002</v>
      </c>
      <c r="Q44" s="14">
        <v>417343.88</v>
      </c>
      <c r="R44" s="50">
        <v>324507.28000000003</v>
      </c>
      <c r="S44" s="50">
        <v>221414.28000000003</v>
      </c>
      <c r="T44" s="50">
        <v>344656.04000000004</v>
      </c>
      <c r="U44" s="50">
        <v>187091.03999999998</v>
      </c>
      <c r="V44" s="50">
        <v>311802.80000000005</v>
      </c>
      <c r="W44" s="50">
        <v>418925</v>
      </c>
      <c r="X44" s="14">
        <v>355090.4</v>
      </c>
      <c r="Y44" s="14">
        <v>228235.76</v>
      </c>
      <c r="Z44" s="14">
        <f>+'[1]AL 2024'!FN50+'[1]AL 2024'!FO50</f>
        <v>510953</v>
      </c>
      <c r="AA44" s="14">
        <v>590454.15</v>
      </c>
      <c r="AB44" s="14">
        <v>620000</v>
      </c>
      <c r="AC44" s="77"/>
    </row>
    <row r="45" spans="1:32" s="10" customFormat="1" ht="14.1" customHeight="1">
      <c r="A45" s="28">
        <f t="shared" ref="A45:A69" si="4">A44+1</f>
        <v>2</v>
      </c>
      <c r="B45" s="4" t="s">
        <v>81</v>
      </c>
      <c r="C45" s="25">
        <v>36241.199999999997</v>
      </c>
      <c r="D45" s="25">
        <v>2330.6999999999998</v>
      </c>
      <c r="E45" s="25">
        <v>39127.85</v>
      </c>
      <c r="F45" s="25">
        <v>54330.799999999996</v>
      </c>
      <c r="G45" s="14">
        <v>77258.12</v>
      </c>
      <c r="H45" s="14">
        <v>62394.79</v>
      </c>
      <c r="I45" s="14">
        <v>68579.560000000027</v>
      </c>
      <c r="J45" s="14">
        <v>67891.600000000006</v>
      </c>
      <c r="K45" s="14">
        <v>65910.649999999994</v>
      </c>
      <c r="L45" s="14">
        <v>55271.909999999996</v>
      </c>
      <c r="M45" s="14">
        <v>64992.07</v>
      </c>
      <c r="N45" s="14">
        <v>47453.639999999992</v>
      </c>
      <c r="O45" s="14">
        <v>69815.23</v>
      </c>
      <c r="P45" s="14">
        <v>25084.039999999994</v>
      </c>
      <c r="Q45" s="14">
        <v>39473</v>
      </c>
      <c r="R45" s="50">
        <v>131045.77000000002</v>
      </c>
      <c r="S45" s="50">
        <v>19981</v>
      </c>
      <c r="T45" s="50">
        <v>34917</v>
      </c>
      <c r="U45" s="50">
        <v>75010.890000000014</v>
      </c>
      <c r="V45" s="50">
        <v>19687.099999999999</v>
      </c>
      <c r="W45" s="50">
        <v>39386</v>
      </c>
      <c r="X45" s="14">
        <v>142194.68</v>
      </c>
      <c r="Y45" s="14">
        <v>23596.639999999999</v>
      </c>
      <c r="Z45" s="14">
        <f>+'[1]AL 2024'!FN51+'[1]AL 2024'!FO51</f>
        <v>38134.880000000005</v>
      </c>
      <c r="AA45" s="14">
        <v>237117.68</v>
      </c>
      <c r="AB45" s="14">
        <v>200000</v>
      </c>
      <c r="AC45" s="77"/>
    </row>
    <row r="46" spans="1:32" s="10" customFormat="1" ht="14.1" customHeight="1">
      <c r="A46" s="28">
        <f t="shared" si="4"/>
        <v>3</v>
      </c>
      <c r="B46" s="1" t="s">
        <v>40</v>
      </c>
      <c r="C46" s="25">
        <v>15198</v>
      </c>
      <c r="D46" s="25">
        <v>0</v>
      </c>
      <c r="E46" s="25">
        <v>19365</v>
      </c>
      <c r="F46" s="25">
        <v>0</v>
      </c>
      <c r="G46" s="14">
        <v>20500</v>
      </c>
      <c r="H46" s="14">
        <v>0</v>
      </c>
      <c r="I46" s="14">
        <v>21256</v>
      </c>
      <c r="J46" s="14">
        <v>0</v>
      </c>
      <c r="K46" s="14">
        <v>16399</v>
      </c>
      <c r="L46" s="14">
        <v>0</v>
      </c>
      <c r="M46" s="14">
        <v>20520.999999999996</v>
      </c>
      <c r="N46" s="14">
        <v>0</v>
      </c>
      <c r="O46" s="14">
        <v>16866</v>
      </c>
      <c r="P46" s="14">
        <v>0</v>
      </c>
      <c r="Q46" s="14">
        <v>0</v>
      </c>
      <c r="R46" s="50">
        <v>15568</v>
      </c>
      <c r="S46" s="50">
        <v>0</v>
      </c>
      <c r="T46" s="50">
        <v>0</v>
      </c>
      <c r="U46" s="50">
        <v>24944</v>
      </c>
      <c r="V46" s="50">
        <v>0</v>
      </c>
      <c r="W46" s="50">
        <v>0</v>
      </c>
      <c r="X46" s="14">
        <v>19725</v>
      </c>
      <c r="Y46" s="14">
        <v>0</v>
      </c>
      <c r="Z46" s="14">
        <f>+'[1]AL 2024'!FN52+'[1]AL 2024'!FO52</f>
        <v>0</v>
      </c>
      <c r="AA46" s="14">
        <v>78770.600000000006</v>
      </c>
      <c r="AB46" s="14">
        <v>17000</v>
      </c>
      <c r="AC46" s="77"/>
    </row>
    <row r="47" spans="1:32" ht="30" customHeight="1">
      <c r="A47" s="28">
        <f t="shared" si="4"/>
        <v>4</v>
      </c>
      <c r="B47" s="5" t="s">
        <v>20</v>
      </c>
      <c r="C47" s="25">
        <v>67939.830000000016</v>
      </c>
      <c r="D47" s="25">
        <v>431366.01</v>
      </c>
      <c r="E47" s="25">
        <v>75031.770000000019</v>
      </c>
      <c r="F47" s="25">
        <v>404294.5400000001</v>
      </c>
      <c r="G47" s="14">
        <v>123415.74</v>
      </c>
      <c r="H47" s="14">
        <v>0</v>
      </c>
      <c r="I47" s="14">
        <v>45488.089999999967</v>
      </c>
      <c r="J47" s="14">
        <v>914885.38000000035</v>
      </c>
      <c r="K47" s="14">
        <v>84146.800000000047</v>
      </c>
      <c r="L47" s="14">
        <v>544575.73</v>
      </c>
      <c r="M47" s="14">
        <v>99996.18</v>
      </c>
      <c r="N47" s="14">
        <v>478405.65000000113</v>
      </c>
      <c r="O47" s="14">
        <v>106119.5</v>
      </c>
      <c r="P47" s="14">
        <v>2.7939677238464355E-9</v>
      </c>
      <c r="Q47" s="14">
        <v>598462.94999999716</v>
      </c>
      <c r="R47" s="50">
        <v>182533.02</v>
      </c>
      <c r="S47" s="50">
        <v>0</v>
      </c>
      <c r="T47" s="50">
        <v>352541.92999999924</v>
      </c>
      <c r="U47" s="50">
        <v>105916.52</v>
      </c>
      <c r="V47" s="50">
        <v>0</v>
      </c>
      <c r="W47" s="50">
        <v>593994.96</v>
      </c>
      <c r="X47" s="14">
        <v>205490.17</v>
      </c>
      <c r="Y47" s="14">
        <v>0</v>
      </c>
      <c r="Z47" s="14">
        <f>+'[1]AL 2024'!FN53+'[1]AL 2024'!FO53</f>
        <v>576369.40000000026</v>
      </c>
      <c r="AA47" s="14">
        <v>341361.16000000003</v>
      </c>
      <c r="AB47" s="14">
        <v>212717.77</v>
      </c>
      <c r="AC47" s="77"/>
    </row>
    <row r="48" spans="1:32" ht="31.9" customHeight="1">
      <c r="A48" s="28">
        <f t="shared" si="4"/>
        <v>5</v>
      </c>
      <c r="B48" s="16" t="s">
        <v>65</v>
      </c>
      <c r="C48" s="25">
        <v>37947.880000000005</v>
      </c>
      <c r="D48" s="25">
        <v>44212.160000000003</v>
      </c>
      <c r="E48" s="25">
        <v>43331</v>
      </c>
      <c r="F48" s="25">
        <v>23649.88</v>
      </c>
      <c r="G48" s="14">
        <v>74610.640000000014</v>
      </c>
      <c r="H48" s="14">
        <v>22614</v>
      </c>
      <c r="I48" s="14">
        <v>66651</v>
      </c>
      <c r="J48" s="14">
        <v>31673</v>
      </c>
      <c r="K48" s="14">
        <v>63216.920000000013</v>
      </c>
      <c r="L48" s="14">
        <v>30007</v>
      </c>
      <c r="M48" s="14">
        <v>62593.759999999995</v>
      </c>
      <c r="N48" s="14">
        <v>19698.88</v>
      </c>
      <c r="O48" s="14">
        <v>67207.520000000004</v>
      </c>
      <c r="P48" s="14">
        <v>17836</v>
      </c>
      <c r="Q48" s="14">
        <v>13034</v>
      </c>
      <c r="R48" s="50">
        <v>104326.64</v>
      </c>
      <c r="S48" s="50">
        <v>11260</v>
      </c>
      <c r="T48" s="50">
        <v>13277</v>
      </c>
      <c r="U48" s="50">
        <v>63721.88</v>
      </c>
      <c r="V48" s="50">
        <v>18635</v>
      </c>
      <c r="W48" s="50">
        <v>18669</v>
      </c>
      <c r="X48" s="14">
        <v>116698.28</v>
      </c>
      <c r="Y48" s="14">
        <v>19803</v>
      </c>
      <c r="Z48" s="14">
        <f>+'[1]AL 2024'!FN54+'[1]AL 2024'!FO54</f>
        <v>16210</v>
      </c>
      <c r="AA48" s="14">
        <v>214471.12</v>
      </c>
      <c r="AB48" s="14">
        <v>160000</v>
      </c>
      <c r="AC48" s="77"/>
    </row>
    <row r="49" spans="1:29" ht="32.25" customHeight="1">
      <c r="A49" s="28">
        <f t="shared" si="4"/>
        <v>6</v>
      </c>
      <c r="B49" s="4" t="s">
        <v>39</v>
      </c>
      <c r="C49" s="25">
        <v>79244.800000000017</v>
      </c>
      <c r="D49" s="25">
        <v>158245.09000000029</v>
      </c>
      <c r="E49" s="25">
        <v>82537.440000000031</v>
      </c>
      <c r="F49" s="25">
        <v>178163.43000000025</v>
      </c>
      <c r="G49" s="14">
        <v>126739.12</v>
      </c>
      <c r="H49" s="14">
        <v>6221.5899999999965</v>
      </c>
      <c r="I49" s="14">
        <v>118758.83000000007</v>
      </c>
      <c r="J49" s="14">
        <v>384129.05000000028</v>
      </c>
      <c r="K49" s="14">
        <v>112800.87999999998</v>
      </c>
      <c r="L49" s="14">
        <v>164102.67000000007</v>
      </c>
      <c r="M49" s="14">
        <v>110997.75999999995</v>
      </c>
      <c r="N49" s="14">
        <v>195282.7800000002</v>
      </c>
      <c r="O49" s="14">
        <v>115594.22</v>
      </c>
      <c r="P49" s="14">
        <v>198256.60000000012</v>
      </c>
      <c r="Q49" s="14">
        <v>22950</v>
      </c>
      <c r="R49" s="50">
        <v>170641.63999999996</v>
      </c>
      <c r="S49" s="50">
        <v>137024.72000000003</v>
      </c>
      <c r="T49" s="50">
        <v>14828.09</v>
      </c>
      <c r="U49" s="50">
        <v>96834.94</v>
      </c>
      <c r="V49" s="50">
        <v>171780.20000000007</v>
      </c>
      <c r="W49" s="50">
        <v>16290.68</v>
      </c>
      <c r="X49" s="14">
        <v>184698.43</v>
      </c>
      <c r="Y49" s="14">
        <v>202438.78000000017</v>
      </c>
      <c r="Z49" s="14">
        <f>+'[1]AL 2024'!FN55+'[1]AL 2024'!FO55</f>
        <v>23220.61</v>
      </c>
      <c r="AA49" s="14">
        <v>346289.35</v>
      </c>
      <c r="AB49" s="14">
        <v>285000</v>
      </c>
      <c r="AC49" s="77"/>
    </row>
    <row r="50" spans="1:29" ht="18" customHeight="1" collapsed="1">
      <c r="A50" s="28">
        <f t="shared" si="4"/>
        <v>7</v>
      </c>
      <c r="B50" s="5" t="s">
        <v>7</v>
      </c>
      <c r="C50" s="25">
        <v>53073.650000000009</v>
      </c>
      <c r="D50" s="25">
        <v>13035.560000000016</v>
      </c>
      <c r="E50" s="25">
        <v>59541.03</v>
      </c>
      <c r="F50" s="25">
        <v>36298.739999999947</v>
      </c>
      <c r="G50" s="14">
        <v>97246.209999999992</v>
      </c>
      <c r="H50" s="14">
        <v>34774.65</v>
      </c>
      <c r="I50" s="14">
        <v>86352.02</v>
      </c>
      <c r="J50" s="14">
        <v>50797.909999999989</v>
      </c>
      <c r="K50" s="14">
        <v>81978.78</v>
      </c>
      <c r="L50" s="14">
        <v>25873.710000000003</v>
      </c>
      <c r="M50" s="14">
        <v>81061.929999999993</v>
      </c>
      <c r="N50" s="14">
        <v>32630.779999999952</v>
      </c>
      <c r="O50" s="14">
        <v>89514.870000000024</v>
      </c>
      <c r="P50" s="14">
        <v>30771.120000000003</v>
      </c>
      <c r="Q50" s="14">
        <v>5504.1399999999994</v>
      </c>
      <c r="R50" s="50">
        <v>87428.22</v>
      </c>
      <c r="S50" s="50">
        <v>26011.590000000011</v>
      </c>
      <c r="T50" s="50">
        <v>8973.36</v>
      </c>
      <c r="U50" s="50">
        <v>79443.17</v>
      </c>
      <c r="V50" s="50">
        <v>31937.840000000004</v>
      </c>
      <c r="W50" s="50">
        <v>2610.8000000000002</v>
      </c>
      <c r="X50" s="14">
        <v>141873.39000000001</v>
      </c>
      <c r="Y50" s="14">
        <v>42004.97</v>
      </c>
      <c r="Z50" s="14">
        <f>+'[1]AL 2024'!FN56+'[1]AL 2024'!FO56</f>
        <v>17124.599999999999</v>
      </c>
      <c r="AA50" s="14">
        <v>243134.87</v>
      </c>
      <c r="AB50" s="14">
        <v>109000</v>
      </c>
      <c r="AC50" s="77"/>
    </row>
    <row r="51" spans="1:29" ht="18" customHeight="1">
      <c r="A51" s="28">
        <f t="shared" si="4"/>
        <v>8</v>
      </c>
      <c r="B51" s="1" t="s">
        <v>41</v>
      </c>
      <c r="C51" s="25">
        <v>46187.880000000005</v>
      </c>
      <c r="D51" s="25">
        <v>128098.64000000001</v>
      </c>
      <c r="E51" s="25">
        <v>51964.880000000005</v>
      </c>
      <c r="F51" s="25">
        <v>81707</v>
      </c>
      <c r="G51" s="14">
        <v>83927.88</v>
      </c>
      <c r="H51" s="14">
        <v>122270</v>
      </c>
      <c r="I51" s="14">
        <v>73391</v>
      </c>
      <c r="J51" s="14">
        <v>114751</v>
      </c>
      <c r="K51" s="14">
        <v>71186</v>
      </c>
      <c r="L51" s="14">
        <v>71467</v>
      </c>
      <c r="M51" s="14">
        <v>70254</v>
      </c>
      <c r="N51" s="14">
        <v>91928</v>
      </c>
      <c r="O51" s="14">
        <v>74702.880000000005</v>
      </c>
      <c r="P51" s="14">
        <v>11227</v>
      </c>
      <c r="Q51" s="14">
        <v>92992</v>
      </c>
      <c r="R51" s="50">
        <v>95731.760000000009</v>
      </c>
      <c r="S51" s="50">
        <v>312</v>
      </c>
      <c r="T51" s="50">
        <v>90396</v>
      </c>
      <c r="U51" s="50">
        <v>72602.64</v>
      </c>
      <c r="V51" s="50">
        <v>5029</v>
      </c>
      <c r="W51" s="50">
        <v>91001.4</v>
      </c>
      <c r="X51" s="14">
        <v>137678.00000000003</v>
      </c>
      <c r="Y51" s="14">
        <v>2340</v>
      </c>
      <c r="Z51" s="14">
        <f>+'[1]AL 2024'!FN57+'[1]AL 2024'!FO57</f>
        <v>87747</v>
      </c>
      <c r="AA51" s="14">
        <v>229630.09000000003</v>
      </c>
      <c r="AB51" s="14">
        <v>60000</v>
      </c>
      <c r="AC51" s="77"/>
    </row>
    <row r="52" spans="1:29" ht="24" customHeight="1">
      <c r="A52" s="28">
        <f t="shared" si="4"/>
        <v>9</v>
      </c>
      <c r="B52" s="1" t="s">
        <v>21</v>
      </c>
      <c r="C52" s="25">
        <v>3703.63</v>
      </c>
      <c r="D52" s="25">
        <v>0</v>
      </c>
      <c r="E52" s="25">
        <v>4132.7999999999993</v>
      </c>
      <c r="F52" s="25">
        <v>0</v>
      </c>
      <c r="G52" s="14">
        <v>6870.8600000000006</v>
      </c>
      <c r="H52" s="14">
        <v>0</v>
      </c>
      <c r="I52" s="14">
        <v>6064.91</v>
      </c>
      <c r="J52" s="14">
        <v>0</v>
      </c>
      <c r="K52" s="14">
        <v>5695.14</v>
      </c>
      <c r="L52" s="14">
        <v>0</v>
      </c>
      <c r="M52" s="14">
        <v>5626.7699999999995</v>
      </c>
      <c r="N52" s="14">
        <v>0</v>
      </c>
      <c r="O52" s="14">
        <v>5970.37</v>
      </c>
      <c r="P52" s="14">
        <v>0</v>
      </c>
      <c r="Q52" s="14">
        <v>0</v>
      </c>
      <c r="R52" s="50">
        <v>7658.3899999999994</v>
      </c>
      <c r="S52" s="50">
        <v>0</v>
      </c>
      <c r="T52" s="50">
        <v>0</v>
      </c>
      <c r="U52" s="50">
        <v>5820.19</v>
      </c>
      <c r="V52" s="50">
        <v>0</v>
      </c>
      <c r="W52" s="50">
        <v>0</v>
      </c>
      <c r="X52" s="14">
        <v>10510.22</v>
      </c>
      <c r="Y52" s="14">
        <v>0</v>
      </c>
      <c r="Z52" s="14">
        <f>+'[1]AL 2024'!FN58+'[1]AL 2024'!FO58</f>
        <v>0</v>
      </c>
      <c r="AA52" s="14">
        <v>18307.599999999999</v>
      </c>
      <c r="AB52" s="14">
        <v>0</v>
      </c>
      <c r="AC52" s="77"/>
    </row>
    <row r="53" spans="1:29" ht="18" customHeight="1">
      <c r="A53" s="28">
        <f t="shared" si="4"/>
        <v>10</v>
      </c>
      <c r="B53" s="1" t="s">
        <v>43</v>
      </c>
      <c r="C53" s="25">
        <v>23151</v>
      </c>
      <c r="D53" s="25">
        <v>13869</v>
      </c>
      <c r="E53" s="25">
        <v>26154</v>
      </c>
      <c r="F53" s="25">
        <v>15798</v>
      </c>
      <c r="G53" s="14">
        <v>42533.999999999993</v>
      </c>
      <c r="H53" s="14">
        <v>15929</v>
      </c>
      <c r="I53" s="14">
        <v>37843</v>
      </c>
      <c r="J53" s="14">
        <v>11448</v>
      </c>
      <c r="K53" s="14">
        <v>35735</v>
      </c>
      <c r="L53" s="14">
        <v>5410</v>
      </c>
      <c r="M53" s="14">
        <v>35066</v>
      </c>
      <c r="N53" s="14">
        <v>9991</v>
      </c>
      <c r="O53" s="14">
        <v>37275</v>
      </c>
      <c r="P53" s="14">
        <v>4017</v>
      </c>
      <c r="Q53" s="14">
        <v>6800</v>
      </c>
      <c r="R53" s="50">
        <v>68468</v>
      </c>
      <c r="S53" s="50">
        <v>4921</v>
      </c>
      <c r="T53" s="50">
        <v>850</v>
      </c>
      <c r="U53" s="50">
        <v>48855</v>
      </c>
      <c r="V53" s="50">
        <v>7525</v>
      </c>
      <c r="W53" s="50">
        <v>6270</v>
      </c>
      <c r="X53" s="14">
        <v>85066</v>
      </c>
      <c r="Y53" s="14">
        <v>10633</v>
      </c>
      <c r="Z53" s="14">
        <f>+'[1]AL 2024'!FN59+'[1]AL 2024'!FO59</f>
        <v>4250</v>
      </c>
      <c r="AA53" s="14">
        <v>156340.60999999999</v>
      </c>
      <c r="AB53" s="14">
        <v>50000</v>
      </c>
      <c r="AC53" s="77"/>
    </row>
    <row r="54" spans="1:29" ht="18" customHeight="1">
      <c r="A54" s="28">
        <f t="shared" si="4"/>
        <v>11</v>
      </c>
      <c r="B54" s="1" t="s">
        <v>31</v>
      </c>
      <c r="C54" s="25">
        <v>25867.799999999988</v>
      </c>
      <c r="D54" s="25">
        <v>130980</v>
      </c>
      <c r="E54" s="25">
        <v>29466.260000000009</v>
      </c>
      <c r="F54" s="25">
        <v>654624.56000000017</v>
      </c>
      <c r="G54" s="14">
        <v>67552.720000000088</v>
      </c>
      <c r="H54" s="14">
        <v>1003075.2000000001</v>
      </c>
      <c r="I54" s="14">
        <v>59950.160000000033</v>
      </c>
      <c r="J54" s="14">
        <v>958808.72000000032</v>
      </c>
      <c r="K54" s="14">
        <v>54272.119999999995</v>
      </c>
      <c r="L54" s="14">
        <v>811553.36</v>
      </c>
      <c r="M54" s="14">
        <v>56157.439999999944</v>
      </c>
      <c r="N54" s="14">
        <v>764074.32000000007</v>
      </c>
      <c r="O54" s="14">
        <v>59352.22</v>
      </c>
      <c r="P54" s="14">
        <v>38913.640000000014</v>
      </c>
      <c r="Q54" s="14">
        <v>877740.64</v>
      </c>
      <c r="R54" s="50">
        <v>119567.84</v>
      </c>
      <c r="S54" s="50">
        <v>21694</v>
      </c>
      <c r="T54" s="50">
        <v>740311.20000000007</v>
      </c>
      <c r="U54" s="50">
        <v>67824.599999999991</v>
      </c>
      <c r="V54" s="50">
        <v>30264.880000000001</v>
      </c>
      <c r="W54" s="50">
        <v>806930.00000000012</v>
      </c>
      <c r="X54" s="14">
        <v>130698.13999999998</v>
      </c>
      <c r="Y54" s="14">
        <v>27017.879999999997</v>
      </c>
      <c r="Z54" s="14">
        <f>+'[1]AL 2024'!FN60+'[1]AL 2024'!FO60</f>
        <v>1003471.7200000002</v>
      </c>
      <c r="AA54" s="14">
        <v>218956.66999999998</v>
      </c>
      <c r="AB54" s="14">
        <v>136441.93</v>
      </c>
      <c r="AC54" s="77"/>
    </row>
    <row r="55" spans="1:29" ht="18" customHeight="1">
      <c r="A55" s="28">
        <f t="shared" si="4"/>
        <v>12</v>
      </c>
      <c r="B55" s="1" t="s">
        <v>33</v>
      </c>
      <c r="C55" s="25">
        <v>38834</v>
      </c>
      <c r="D55" s="25">
        <v>85684.760000000009</v>
      </c>
      <c r="E55" s="25">
        <v>46256</v>
      </c>
      <c r="F55" s="25">
        <v>80190.880000000005</v>
      </c>
      <c r="G55" s="14">
        <v>66621.759999999995</v>
      </c>
      <c r="H55" s="14">
        <v>39215</v>
      </c>
      <c r="I55" s="14">
        <v>62022</v>
      </c>
      <c r="J55" s="14">
        <v>57907</v>
      </c>
      <c r="K55" s="14">
        <v>58880</v>
      </c>
      <c r="L55" s="14">
        <v>55424</v>
      </c>
      <c r="M55" s="14">
        <v>55054</v>
      </c>
      <c r="N55" s="14">
        <v>54142</v>
      </c>
      <c r="O55" s="14">
        <v>60842</v>
      </c>
      <c r="P55" s="14">
        <v>49704</v>
      </c>
      <c r="Q55" s="14">
        <v>1700</v>
      </c>
      <c r="R55" s="50">
        <v>59788</v>
      </c>
      <c r="S55" s="50">
        <v>22447</v>
      </c>
      <c r="T55" s="50">
        <v>1700</v>
      </c>
      <c r="U55" s="50">
        <v>58451</v>
      </c>
      <c r="V55" s="50">
        <v>39662</v>
      </c>
      <c r="W55" s="50">
        <v>6800</v>
      </c>
      <c r="X55" s="14">
        <v>110902</v>
      </c>
      <c r="Y55" s="14">
        <v>21140</v>
      </c>
      <c r="Z55" s="14">
        <f>+'[1]AL 2024'!FN61+'[1]AL 2024'!FO61</f>
        <v>6800</v>
      </c>
      <c r="AA55" s="14">
        <v>185260.36</v>
      </c>
      <c r="AB55" s="14">
        <v>115444.21</v>
      </c>
      <c r="AC55" s="77"/>
    </row>
    <row r="56" spans="1:29" ht="18" customHeight="1">
      <c r="A56" s="28">
        <f t="shared" si="4"/>
        <v>13</v>
      </c>
      <c r="B56" s="1" t="s">
        <v>34</v>
      </c>
      <c r="C56" s="25">
        <v>36000.119999999995</v>
      </c>
      <c r="D56" s="25">
        <v>376538.69</v>
      </c>
      <c r="E56" s="25">
        <v>44302.150000000023</v>
      </c>
      <c r="F56" s="25">
        <v>434081.14</v>
      </c>
      <c r="G56" s="14">
        <v>61791.489999999991</v>
      </c>
      <c r="H56" s="14">
        <v>440507.2</v>
      </c>
      <c r="I56" s="14">
        <v>58183.819999999949</v>
      </c>
      <c r="J56" s="14">
        <v>573666.84</v>
      </c>
      <c r="K56" s="14">
        <v>55471.359999999928</v>
      </c>
      <c r="L56" s="14">
        <v>477656.97000000003</v>
      </c>
      <c r="M56" s="14">
        <v>54729.900000000023</v>
      </c>
      <c r="N56" s="14">
        <v>507191.9</v>
      </c>
      <c r="O56" s="14">
        <v>58207.419999999984</v>
      </c>
      <c r="P56" s="14">
        <v>139109.74</v>
      </c>
      <c r="Q56" s="14">
        <v>497789.64</v>
      </c>
      <c r="R56" s="50">
        <v>95647.23000000004</v>
      </c>
      <c r="S56" s="50">
        <v>130816.26000000001</v>
      </c>
      <c r="T56" s="50">
        <v>322938.77</v>
      </c>
      <c r="U56" s="50">
        <v>80004.540000000008</v>
      </c>
      <c r="V56" s="50">
        <v>181590.88</v>
      </c>
      <c r="W56" s="50">
        <v>99969.38</v>
      </c>
      <c r="X56" s="14">
        <v>156953.88999999998</v>
      </c>
      <c r="Y56" s="14">
        <v>168072</v>
      </c>
      <c r="Z56" s="14">
        <f>+'[1]AL 2024'!FN62+'[1]AL 2024'!FO62</f>
        <v>163390.25</v>
      </c>
      <c r="AA56" s="14">
        <v>263702.75</v>
      </c>
      <c r="AB56" s="14">
        <v>272042</v>
      </c>
      <c r="AC56" s="77"/>
    </row>
    <row r="57" spans="1:29" ht="18" customHeight="1">
      <c r="A57" s="28">
        <f t="shared" si="4"/>
        <v>14</v>
      </c>
      <c r="B57" s="1" t="s">
        <v>82</v>
      </c>
      <c r="C57" s="25">
        <v>76333.659999999916</v>
      </c>
      <c r="D57" s="25">
        <v>1189874.68</v>
      </c>
      <c r="E57" s="25">
        <v>85749.830000000075</v>
      </c>
      <c r="F57" s="25">
        <v>1593031.0399999991</v>
      </c>
      <c r="G57" s="14">
        <v>139948.76</v>
      </c>
      <c r="H57" s="14">
        <v>1662470.4</v>
      </c>
      <c r="I57" s="14">
        <v>124051.4199999976</v>
      </c>
      <c r="J57" s="14">
        <v>1963345.6</v>
      </c>
      <c r="K57" s="14">
        <v>117233.53000000003</v>
      </c>
      <c r="L57" s="14">
        <v>1737574.04</v>
      </c>
      <c r="M57" s="14">
        <v>116054.19999999995</v>
      </c>
      <c r="N57" s="14">
        <v>1593826.7999999989</v>
      </c>
      <c r="O57" s="14">
        <v>123395.47999999998</v>
      </c>
      <c r="P57" s="14">
        <v>1276032.1600000001</v>
      </c>
      <c r="Q57" s="14">
        <v>187443.08000000002</v>
      </c>
      <c r="R57" s="50">
        <v>186317.76</v>
      </c>
      <c r="S57" s="50">
        <v>1230926.1600000001</v>
      </c>
      <c r="T57" s="50">
        <v>141087.44000000006</v>
      </c>
      <c r="U57" s="50">
        <v>106939.72</v>
      </c>
      <c r="V57" s="50">
        <v>1352608.8</v>
      </c>
      <c r="W57" s="50">
        <v>192927.16000000003</v>
      </c>
      <c r="X57" s="14">
        <v>200671.56</v>
      </c>
      <c r="Y57" s="14">
        <v>1656340.52</v>
      </c>
      <c r="Z57" s="14">
        <f>+'[1]AL 2024'!FN63+'[1]AL 2024'!FO63</f>
        <v>204740.52000000002</v>
      </c>
      <c r="AA57" s="14">
        <v>337513</v>
      </c>
      <c r="AB57" s="14">
        <v>280000</v>
      </c>
      <c r="AC57" s="77"/>
    </row>
    <row r="58" spans="1:29" ht="18" customHeight="1">
      <c r="A58" s="28">
        <f t="shared" si="4"/>
        <v>15</v>
      </c>
      <c r="B58" s="6" t="s">
        <v>22</v>
      </c>
      <c r="C58" s="25">
        <v>53753.280000000006</v>
      </c>
      <c r="D58" s="25">
        <v>489</v>
      </c>
      <c r="E58" s="25">
        <v>60731</v>
      </c>
      <c r="F58" s="25">
        <v>6180</v>
      </c>
      <c r="G58" s="14">
        <v>91070.52</v>
      </c>
      <c r="H58" s="14">
        <v>0</v>
      </c>
      <c r="I58" s="14">
        <v>68689.040000000008</v>
      </c>
      <c r="J58" s="14">
        <v>5911.88</v>
      </c>
      <c r="K58" s="14">
        <v>73224.399999999994</v>
      </c>
      <c r="L58" s="14">
        <v>8587</v>
      </c>
      <c r="M58" s="14">
        <v>66790.280000000013</v>
      </c>
      <c r="N58" s="14">
        <v>8056</v>
      </c>
      <c r="O58" s="14">
        <v>81390.51999999999</v>
      </c>
      <c r="P58" s="14">
        <v>7582.6399999999994</v>
      </c>
      <c r="Q58" s="14">
        <v>3671</v>
      </c>
      <c r="R58" s="50">
        <v>68388.399999999994</v>
      </c>
      <c r="S58" s="50">
        <v>1230</v>
      </c>
      <c r="T58" s="50">
        <v>5514</v>
      </c>
      <c r="U58" s="50">
        <v>64418.670000000006</v>
      </c>
      <c r="V58" s="50">
        <v>4739</v>
      </c>
      <c r="W58" s="50">
        <v>3889</v>
      </c>
      <c r="X58" s="14">
        <v>58328.92</v>
      </c>
      <c r="Y58" s="14">
        <v>6106</v>
      </c>
      <c r="Z58" s="14">
        <f>+'[1]AL 2024'!FN64+'[1]AL 2024'!FO64</f>
        <v>3248</v>
      </c>
      <c r="AA58" s="14">
        <v>231279.24</v>
      </c>
      <c r="AB58" s="14">
        <v>72000</v>
      </c>
      <c r="AC58" s="77"/>
    </row>
    <row r="59" spans="1:29" ht="18" customHeight="1">
      <c r="A59" s="28">
        <f t="shared" si="4"/>
        <v>16</v>
      </c>
      <c r="B59" s="6" t="s">
        <v>66</v>
      </c>
      <c r="C59" s="25">
        <v>15749</v>
      </c>
      <c r="D59" s="25">
        <v>4872</v>
      </c>
      <c r="E59" s="25">
        <v>17963.999999999996</v>
      </c>
      <c r="F59" s="25">
        <v>2378</v>
      </c>
      <c r="G59" s="14">
        <v>29214.000000000004</v>
      </c>
      <c r="H59" s="14">
        <v>0</v>
      </c>
      <c r="I59" s="14">
        <v>25829</v>
      </c>
      <c r="J59" s="14">
        <v>6766</v>
      </c>
      <c r="K59" s="14">
        <v>18142</v>
      </c>
      <c r="L59" s="14">
        <v>9586</v>
      </c>
      <c r="M59" s="14">
        <v>24062</v>
      </c>
      <c r="N59" s="14">
        <v>11756</v>
      </c>
      <c r="O59" s="14">
        <v>25554</v>
      </c>
      <c r="P59" s="14">
        <v>7222</v>
      </c>
      <c r="Q59" s="14">
        <v>7206</v>
      </c>
      <c r="R59" s="50">
        <v>28106</v>
      </c>
      <c r="S59" s="50">
        <v>15718</v>
      </c>
      <c r="T59" s="50">
        <v>6882</v>
      </c>
      <c r="U59" s="50">
        <v>20864</v>
      </c>
      <c r="V59" s="50">
        <v>17722</v>
      </c>
      <c r="W59" s="50">
        <v>10655</v>
      </c>
      <c r="X59" s="14">
        <v>25982.999999999996</v>
      </c>
      <c r="Y59" s="14">
        <v>8379</v>
      </c>
      <c r="Z59" s="14">
        <f>+'[1]AL 2024'!FN65+'[1]AL 2024'!FO65</f>
        <v>15061</v>
      </c>
      <c r="AA59" s="14">
        <v>65532.770000000004</v>
      </c>
      <c r="AB59" s="14">
        <v>41000</v>
      </c>
      <c r="AC59" s="77"/>
    </row>
    <row r="60" spans="1:29" ht="25.15" customHeight="1">
      <c r="A60" s="28">
        <f t="shared" si="4"/>
        <v>17</v>
      </c>
      <c r="B60" s="6" t="s">
        <v>12</v>
      </c>
      <c r="C60" s="25">
        <v>65967.91</v>
      </c>
      <c r="D60" s="25">
        <v>3272</v>
      </c>
      <c r="E60" s="25">
        <v>68329.89</v>
      </c>
      <c r="F60" s="25">
        <v>9002.3600000000024</v>
      </c>
      <c r="G60" s="14">
        <v>101181.79999999997</v>
      </c>
      <c r="H60" s="14">
        <v>5935.630000000001</v>
      </c>
      <c r="I60" s="14">
        <v>76093.539999999994</v>
      </c>
      <c r="J60" s="14">
        <v>1336</v>
      </c>
      <c r="K60" s="14">
        <v>80076.98</v>
      </c>
      <c r="L60" s="14">
        <v>5690.0999999999995</v>
      </c>
      <c r="M60" s="14">
        <v>84278.140000000014</v>
      </c>
      <c r="N60" s="14">
        <v>0</v>
      </c>
      <c r="O60" s="14">
        <v>75543.799999999988</v>
      </c>
      <c r="P60" s="14">
        <v>0</v>
      </c>
      <c r="Q60" s="14">
        <v>0</v>
      </c>
      <c r="R60" s="50">
        <v>85006.370000000024</v>
      </c>
      <c r="S60" s="50">
        <v>0</v>
      </c>
      <c r="T60" s="50">
        <v>0</v>
      </c>
      <c r="U60" s="50">
        <v>79055.010000000009</v>
      </c>
      <c r="V60" s="50">
        <v>0</v>
      </c>
      <c r="W60" s="50">
        <v>0</v>
      </c>
      <c r="X60" s="14">
        <v>98712.110000000015</v>
      </c>
      <c r="Y60" s="14">
        <v>0</v>
      </c>
      <c r="Z60" s="14">
        <f>+'[1]AL 2024'!FN66+'[1]AL 2024'!FO66</f>
        <v>0</v>
      </c>
      <c r="AA60" s="14">
        <v>272415</v>
      </c>
      <c r="AB60" s="14">
        <v>100000</v>
      </c>
      <c r="AC60" s="77"/>
    </row>
    <row r="61" spans="1:29" ht="18" customHeight="1">
      <c r="A61" s="28">
        <f t="shared" si="4"/>
        <v>18</v>
      </c>
      <c r="B61" s="2" t="s">
        <v>23</v>
      </c>
      <c r="C61" s="25">
        <v>23417.39</v>
      </c>
      <c r="D61" s="25">
        <v>2984</v>
      </c>
      <c r="E61" s="25">
        <v>27207.29</v>
      </c>
      <c r="F61" s="25">
        <v>4502</v>
      </c>
      <c r="G61" s="14">
        <v>40637.74</v>
      </c>
      <c r="H61" s="14">
        <v>0</v>
      </c>
      <c r="I61" s="14">
        <v>35028.130000000005</v>
      </c>
      <c r="J61" s="14">
        <v>3918</v>
      </c>
      <c r="K61" s="14">
        <v>20477.539999999997</v>
      </c>
      <c r="L61" s="14">
        <v>1482</v>
      </c>
      <c r="M61" s="14">
        <v>4811.7199999999939</v>
      </c>
      <c r="N61" s="14">
        <v>0</v>
      </c>
      <c r="O61" s="14">
        <v>1812.1300000000047</v>
      </c>
      <c r="P61" s="14">
        <v>0</v>
      </c>
      <c r="Q61" s="14">
        <v>0</v>
      </c>
      <c r="R61" s="50">
        <v>3305.8899999999921</v>
      </c>
      <c r="S61" s="50">
        <v>0</v>
      </c>
      <c r="T61" s="50">
        <v>0</v>
      </c>
      <c r="U61" s="50">
        <v>3015.4400000000023</v>
      </c>
      <c r="V61" s="50">
        <v>0</v>
      </c>
      <c r="W61" s="50">
        <v>0</v>
      </c>
      <c r="X61" s="14">
        <v>14581.119999999988</v>
      </c>
      <c r="Y61" s="14">
        <v>0</v>
      </c>
      <c r="Z61" s="14">
        <f>+'[1]AL 2024'!FN67+'[1]AL 2024'!FO67</f>
        <v>0</v>
      </c>
      <c r="AA61" s="14">
        <v>115110.11000000002</v>
      </c>
      <c r="AB61" s="14">
        <v>27500</v>
      </c>
      <c r="AC61" s="77"/>
    </row>
    <row r="62" spans="1:29" ht="18" customHeight="1">
      <c r="A62" s="28">
        <f t="shared" si="4"/>
        <v>19</v>
      </c>
      <c r="B62" s="6" t="s">
        <v>13</v>
      </c>
      <c r="C62" s="25">
        <v>6438.53</v>
      </c>
      <c r="D62" s="25">
        <v>0</v>
      </c>
      <c r="E62" s="25">
        <v>8784.7400000000016</v>
      </c>
      <c r="F62" s="25">
        <v>0</v>
      </c>
      <c r="G62" s="14">
        <v>9096.8999999999978</v>
      </c>
      <c r="H62" s="14">
        <v>0</v>
      </c>
      <c r="I62" s="14">
        <v>9710.7599999999984</v>
      </c>
      <c r="J62" s="14">
        <v>0</v>
      </c>
      <c r="K62" s="14">
        <v>7353.3399999999983</v>
      </c>
      <c r="L62" s="14">
        <v>0</v>
      </c>
      <c r="M62" s="14">
        <v>7548.7999999999993</v>
      </c>
      <c r="N62" s="14">
        <v>0</v>
      </c>
      <c r="O62" s="14">
        <v>9348.380000000001</v>
      </c>
      <c r="P62" s="14">
        <v>0</v>
      </c>
      <c r="Q62" s="14">
        <v>0</v>
      </c>
      <c r="R62" s="50">
        <v>7346.5999999999985</v>
      </c>
      <c r="S62" s="50">
        <v>0</v>
      </c>
      <c r="T62" s="50">
        <v>0</v>
      </c>
      <c r="U62" s="50">
        <v>7366.82</v>
      </c>
      <c r="V62" s="50">
        <v>0</v>
      </c>
      <c r="W62" s="50">
        <v>0</v>
      </c>
      <c r="X62" s="14">
        <v>10986.2</v>
      </c>
      <c r="Y62" s="14">
        <v>0</v>
      </c>
      <c r="Z62" s="14">
        <f>+'[1]AL 2024'!FN68+'[1]AL 2024'!FO68</f>
        <v>0</v>
      </c>
      <c r="AA62" s="14">
        <v>52971.040000000001</v>
      </c>
      <c r="AB62" s="14">
        <v>6000</v>
      </c>
      <c r="AC62" s="77"/>
    </row>
    <row r="63" spans="1:29" ht="18" customHeight="1">
      <c r="A63" s="28">
        <f t="shared" si="4"/>
        <v>20</v>
      </c>
      <c r="B63" s="2" t="s">
        <v>14</v>
      </c>
      <c r="C63" s="25">
        <v>23561.579999999998</v>
      </c>
      <c r="D63" s="25">
        <v>576.41999999999996</v>
      </c>
      <c r="E63" s="25">
        <v>26797.779999999995</v>
      </c>
      <c r="F63" s="25">
        <v>1056.77</v>
      </c>
      <c r="G63" s="14">
        <v>43167.139999999992</v>
      </c>
      <c r="H63" s="14">
        <v>384.28</v>
      </c>
      <c r="I63" s="14">
        <v>33698.959999999992</v>
      </c>
      <c r="J63" s="14">
        <v>1537.12</v>
      </c>
      <c r="K63" s="14">
        <v>35765.479999999996</v>
      </c>
      <c r="L63" s="14">
        <v>1537.12</v>
      </c>
      <c r="M63" s="14">
        <v>35869.39</v>
      </c>
      <c r="N63" s="14">
        <v>1611.4899999999998</v>
      </c>
      <c r="O63" s="14">
        <v>40426.93</v>
      </c>
      <c r="P63" s="14">
        <v>0</v>
      </c>
      <c r="Q63" s="14">
        <v>715.1</v>
      </c>
      <c r="R63" s="50">
        <v>38627.119999999995</v>
      </c>
      <c r="S63" s="50">
        <v>0</v>
      </c>
      <c r="T63" s="50">
        <v>606</v>
      </c>
      <c r="U63" s="50">
        <v>46347.94</v>
      </c>
      <c r="V63" s="50">
        <v>0</v>
      </c>
      <c r="W63" s="50">
        <v>2904.3500000000004</v>
      </c>
      <c r="X63" s="14">
        <v>64169.25</v>
      </c>
      <c r="Y63" s="14">
        <v>0</v>
      </c>
      <c r="Z63" s="14">
        <f>+'[1]AL 2024'!FN69+'[1]AL 2024'!FO69</f>
        <v>12086.899999999998</v>
      </c>
      <c r="AA63" s="14">
        <v>199318.71999999997</v>
      </c>
      <c r="AB63" s="14">
        <v>80000</v>
      </c>
      <c r="AC63" s="77"/>
    </row>
    <row r="64" spans="1:29" ht="18" customHeight="1">
      <c r="A64" s="28">
        <f t="shared" si="4"/>
        <v>21</v>
      </c>
      <c r="B64" s="2" t="s">
        <v>15</v>
      </c>
      <c r="C64" s="25">
        <v>12478.3</v>
      </c>
      <c r="D64" s="25">
        <v>1419.75</v>
      </c>
      <c r="E64" s="25">
        <v>14193.08</v>
      </c>
      <c r="F64" s="25">
        <v>926.6700000000003</v>
      </c>
      <c r="G64" s="14">
        <v>22978.340000000004</v>
      </c>
      <c r="H64" s="14">
        <v>1077.8100000000002</v>
      </c>
      <c r="I64" s="14">
        <v>18496.500000000004</v>
      </c>
      <c r="J64" s="14">
        <v>634.65000000000009</v>
      </c>
      <c r="K64" s="14">
        <v>16674.370000000003</v>
      </c>
      <c r="L64" s="14">
        <v>1047.7200000000003</v>
      </c>
      <c r="M64" s="14">
        <v>17020.86</v>
      </c>
      <c r="N64" s="14">
        <v>281.76</v>
      </c>
      <c r="O64" s="14">
        <v>20211.79</v>
      </c>
      <c r="P64" s="14">
        <v>0</v>
      </c>
      <c r="Q64" s="14">
        <v>0</v>
      </c>
      <c r="R64" s="50">
        <v>21539.64</v>
      </c>
      <c r="S64" s="50">
        <v>0</v>
      </c>
      <c r="T64" s="50">
        <v>0</v>
      </c>
      <c r="U64" s="50">
        <v>17145.88</v>
      </c>
      <c r="V64" s="50">
        <v>0</v>
      </c>
      <c r="W64" s="50">
        <v>0</v>
      </c>
      <c r="X64" s="14">
        <v>22465.11</v>
      </c>
      <c r="Y64" s="14">
        <v>0</v>
      </c>
      <c r="Z64" s="14">
        <f>+'[1]AL 2024'!FN70+'[1]AL 2024'!FO70</f>
        <v>0</v>
      </c>
      <c r="AA64" s="14">
        <v>54045.39</v>
      </c>
      <c r="AB64" s="14">
        <v>20000</v>
      </c>
      <c r="AC64" s="77"/>
    </row>
    <row r="65" spans="1:31" ht="18" customHeight="1">
      <c r="A65" s="28">
        <f t="shared" si="4"/>
        <v>22</v>
      </c>
      <c r="B65" s="2" t="s">
        <v>67</v>
      </c>
      <c r="C65" s="25">
        <v>4995.0700000000006</v>
      </c>
      <c r="D65" s="25">
        <v>645.60000000000014</v>
      </c>
      <c r="E65" s="25">
        <v>5668.2599999999993</v>
      </c>
      <c r="F65" s="25">
        <v>1170.1500000000003</v>
      </c>
      <c r="G65" s="14">
        <v>9256.1</v>
      </c>
      <c r="H65" s="14">
        <v>1573.65</v>
      </c>
      <c r="I65" s="14">
        <v>8193.31</v>
      </c>
      <c r="J65" s="14">
        <v>1603.7400000000002</v>
      </c>
      <c r="K65" s="14">
        <v>7773.23</v>
      </c>
      <c r="L65" s="14">
        <v>1856.1000000000004</v>
      </c>
      <c r="M65" s="14">
        <v>7057.0999999999995</v>
      </c>
      <c r="N65" s="14">
        <v>807.00000000000023</v>
      </c>
      <c r="O65" s="14">
        <v>8113.3</v>
      </c>
      <c r="P65" s="14">
        <v>685.95000000000016</v>
      </c>
      <c r="Q65" s="14">
        <v>0</v>
      </c>
      <c r="R65" s="50">
        <v>12083.24</v>
      </c>
      <c r="S65" s="50">
        <v>484.20000000000005</v>
      </c>
      <c r="T65" s="50">
        <v>0</v>
      </c>
      <c r="U65" s="50">
        <v>7113.64</v>
      </c>
      <c r="V65" s="50">
        <v>80.7</v>
      </c>
      <c r="W65" s="50">
        <v>0</v>
      </c>
      <c r="X65" s="14">
        <v>13477.170000000002</v>
      </c>
      <c r="Y65" s="14">
        <v>363.15000000000009</v>
      </c>
      <c r="Z65" s="14">
        <f>+'[1]AL 2024'!FN71+'[1]AL 2024'!FO71</f>
        <v>0</v>
      </c>
      <c r="AA65" s="14">
        <v>22537.15</v>
      </c>
      <c r="AB65" s="14">
        <v>20000</v>
      </c>
      <c r="AC65" s="77"/>
    </row>
    <row r="66" spans="1:31" ht="21.6" customHeight="1">
      <c r="A66" s="28">
        <f t="shared" si="4"/>
        <v>23</v>
      </c>
      <c r="B66" s="5" t="s">
        <v>57</v>
      </c>
      <c r="C66" s="25">
        <v>11817</v>
      </c>
      <c r="D66" s="25">
        <v>319367</v>
      </c>
      <c r="E66" s="25">
        <v>14410</v>
      </c>
      <c r="F66" s="25">
        <v>311429</v>
      </c>
      <c r="G66" s="14">
        <v>22713.760000000009</v>
      </c>
      <c r="H66" s="14">
        <v>267738.88</v>
      </c>
      <c r="I66" s="14">
        <v>19971.640000000014</v>
      </c>
      <c r="J66" s="14">
        <v>377548</v>
      </c>
      <c r="K66" s="14">
        <v>18520.51999999999</v>
      </c>
      <c r="L66" s="14">
        <v>225829</v>
      </c>
      <c r="M66" s="14">
        <v>16905.640000000014</v>
      </c>
      <c r="N66" s="14">
        <v>285950</v>
      </c>
      <c r="O66" s="14">
        <v>19232</v>
      </c>
      <c r="P66" s="14">
        <v>7536</v>
      </c>
      <c r="Q66" s="14">
        <v>324983</v>
      </c>
      <c r="R66" s="50">
        <v>37312.879999999997</v>
      </c>
      <c r="S66" s="50">
        <v>156</v>
      </c>
      <c r="T66" s="50">
        <v>267290</v>
      </c>
      <c r="U66" s="50">
        <v>21279.64</v>
      </c>
      <c r="V66" s="50">
        <v>1266</v>
      </c>
      <c r="W66" s="50">
        <v>294469</v>
      </c>
      <c r="X66" s="14">
        <v>40480.759999999995</v>
      </c>
      <c r="Y66" s="14">
        <v>1365.88</v>
      </c>
      <c r="Z66" s="14">
        <f>+'[1]AL 2024'!FN72+'[1]AL 2024'!FO72</f>
        <v>318493</v>
      </c>
      <c r="AA66" s="14">
        <v>68049.049999999988</v>
      </c>
      <c r="AB66" s="14">
        <v>42404.480000000003</v>
      </c>
      <c r="AC66" s="77"/>
    </row>
    <row r="67" spans="1:31" ht="18" customHeight="1">
      <c r="A67" s="28">
        <f t="shared" si="4"/>
        <v>24</v>
      </c>
      <c r="B67" s="5" t="s">
        <v>80</v>
      </c>
      <c r="C67" s="25">
        <v>52607.170000000013</v>
      </c>
      <c r="D67" s="25">
        <v>149952.63</v>
      </c>
      <c r="E67" s="25">
        <v>59111.429999999993</v>
      </c>
      <c r="F67" s="25">
        <v>127734.88</v>
      </c>
      <c r="G67" s="14">
        <v>96373.94</v>
      </c>
      <c r="H67" s="14">
        <v>77027.41</v>
      </c>
      <c r="I67" s="14">
        <v>86332.680000000008</v>
      </c>
      <c r="J67" s="14">
        <v>114171.23</v>
      </c>
      <c r="K67" s="14">
        <v>81958.709999999992</v>
      </c>
      <c r="L67" s="14">
        <v>112632.16</v>
      </c>
      <c r="M67" s="14">
        <v>80813.850000000006</v>
      </c>
      <c r="N67" s="14">
        <v>91358</v>
      </c>
      <c r="O67" s="14">
        <v>88864.28</v>
      </c>
      <c r="P67" s="14">
        <v>40546</v>
      </c>
      <c r="Q67" s="14">
        <v>74616</v>
      </c>
      <c r="R67" s="50">
        <v>142095.34</v>
      </c>
      <c r="S67" s="50">
        <v>37673.880000000005</v>
      </c>
      <c r="T67" s="50">
        <v>52012</v>
      </c>
      <c r="U67" s="50">
        <v>81345.279999999999</v>
      </c>
      <c r="V67" s="50">
        <v>52014.879999999997</v>
      </c>
      <c r="W67" s="50">
        <v>76616</v>
      </c>
      <c r="X67" s="14">
        <v>154108.4</v>
      </c>
      <c r="Y67" s="14">
        <v>64624.88</v>
      </c>
      <c r="Z67" s="14">
        <f>+'[1]AL 2024'!FN73+'[1]AL 2024'!FO73</f>
        <v>67507</v>
      </c>
      <c r="AA67" s="14">
        <v>256974.43</v>
      </c>
      <c r="AB67" s="14">
        <v>160132.53</v>
      </c>
      <c r="AC67" s="77"/>
    </row>
    <row r="68" spans="1:31" ht="18" customHeight="1">
      <c r="A68" s="28">
        <f t="shared" si="4"/>
        <v>25</v>
      </c>
      <c r="B68" s="5" t="s">
        <v>83</v>
      </c>
      <c r="C68" s="25">
        <v>26327</v>
      </c>
      <c r="D68" s="25">
        <v>4250</v>
      </c>
      <c r="E68" s="25">
        <v>28407</v>
      </c>
      <c r="F68" s="25">
        <v>4447</v>
      </c>
      <c r="G68" s="14">
        <v>34500</v>
      </c>
      <c r="H68" s="14">
        <v>0</v>
      </c>
      <c r="I68" s="14">
        <v>42700</v>
      </c>
      <c r="J68" s="14">
        <v>625</v>
      </c>
      <c r="K68" s="14">
        <v>39728</v>
      </c>
      <c r="L68" s="14">
        <v>0</v>
      </c>
      <c r="M68" s="14">
        <v>39433.64</v>
      </c>
      <c r="N68" s="14">
        <v>4890</v>
      </c>
      <c r="O68" s="14">
        <v>42130.520000000004</v>
      </c>
      <c r="P68" s="14">
        <v>4936</v>
      </c>
      <c r="Q68" s="14">
        <v>0</v>
      </c>
      <c r="R68" s="50">
        <v>75085</v>
      </c>
      <c r="S68" s="50">
        <v>489</v>
      </c>
      <c r="T68" s="50">
        <v>0</v>
      </c>
      <c r="U68" s="50">
        <v>55873</v>
      </c>
      <c r="V68" s="50">
        <v>8254</v>
      </c>
      <c r="W68" s="50">
        <v>0</v>
      </c>
      <c r="X68" s="14">
        <v>78440.88</v>
      </c>
      <c r="Y68" s="14">
        <v>7143</v>
      </c>
      <c r="Z68" s="14">
        <f>+'[1]AL 2024'!FN74+'[1]AL 2024'!FO74</f>
        <v>2550</v>
      </c>
      <c r="AA68" s="14">
        <v>184494.54</v>
      </c>
      <c r="AB68" s="14">
        <v>143867</v>
      </c>
      <c r="AC68" s="77"/>
    </row>
    <row r="69" spans="1:31" ht="18" customHeight="1">
      <c r="A69" s="28">
        <f t="shared" si="4"/>
        <v>26</v>
      </c>
      <c r="B69" s="5" t="s">
        <v>84</v>
      </c>
      <c r="C69" s="25">
        <v>16167</v>
      </c>
      <c r="D69" s="25">
        <v>185867</v>
      </c>
      <c r="E69" s="25">
        <v>16695</v>
      </c>
      <c r="F69" s="25">
        <v>251815</v>
      </c>
      <c r="G69" s="14">
        <v>25329</v>
      </c>
      <c r="H69" s="14">
        <v>216235</v>
      </c>
      <c r="I69" s="14">
        <v>23443</v>
      </c>
      <c r="J69" s="14">
        <v>265860</v>
      </c>
      <c r="K69" s="14">
        <v>22769</v>
      </c>
      <c r="L69" s="14">
        <v>250468</v>
      </c>
      <c r="M69" s="14">
        <v>19940</v>
      </c>
      <c r="N69" s="14">
        <v>202941</v>
      </c>
      <c r="O69" s="14">
        <v>23847</v>
      </c>
      <c r="P69" s="14">
        <v>256849</v>
      </c>
      <c r="Q69" s="14">
        <v>0</v>
      </c>
      <c r="R69" s="50">
        <v>40822</v>
      </c>
      <c r="S69" s="50">
        <v>119088</v>
      </c>
      <c r="T69" s="50">
        <v>0</v>
      </c>
      <c r="U69" s="50">
        <v>21556</v>
      </c>
      <c r="V69" s="50">
        <v>157890</v>
      </c>
      <c r="W69" s="50">
        <v>0</v>
      </c>
      <c r="X69" s="14">
        <v>43921</v>
      </c>
      <c r="Y69" s="14">
        <v>206121</v>
      </c>
      <c r="Z69" s="14">
        <f>+'[1]AL 2024'!FN75+'[1]AL 2024'!FO75</f>
        <v>0</v>
      </c>
      <c r="AA69" s="14">
        <v>73519.23</v>
      </c>
      <c r="AB69" s="14">
        <v>45813.2</v>
      </c>
      <c r="AC69" s="77"/>
    </row>
    <row r="70" spans="1:31" ht="18" customHeight="1">
      <c r="A70" s="28"/>
      <c r="B70" s="43" t="s">
        <v>89</v>
      </c>
      <c r="C70" s="25"/>
      <c r="D70" s="25"/>
      <c r="E70" s="25"/>
      <c r="F70" s="25"/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5641</v>
      </c>
      <c r="N70" s="14">
        <v>79156</v>
      </c>
      <c r="O70" s="14">
        <v>32041</v>
      </c>
      <c r="P70" s="14">
        <v>25671</v>
      </c>
      <c r="Q70" s="14">
        <v>113242</v>
      </c>
      <c r="R70" s="50">
        <v>67797.88</v>
      </c>
      <c r="S70" s="50">
        <v>2550</v>
      </c>
      <c r="T70" s="50">
        <v>277509</v>
      </c>
      <c r="U70" s="50">
        <v>66627.88</v>
      </c>
      <c r="V70" s="50">
        <v>20187.88</v>
      </c>
      <c r="W70" s="50">
        <v>391034</v>
      </c>
      <c r="X70" s="14">
        <v>143286.63999999998</v>
      </c>
      <c r="Y70" s="14">
        <v>14902</v>
      </c>
      <c r="Z70" s="14">
        <f>+'[1]AL 2024'!FN76+'[1]AL 2024'!FO76</f>
        <v>443297</v>
      </c>
      <c r="AA70" s="14">
        <v>241384.37</v>
      </c>
      <c r="AB70" s="14">
        <v>165000</v>
      </c>
      <c r="AC70" s="77"/>
    </row>
    <row r="71" spans="1:31" ht="18" customHeight="1">
      <c r="A71" s="28"/>
      <c r="B71" s="64" t="s">
        <v>97</v>
      </c>
      <c r="C71" s="25"/>
      <c r="D71" s="25"/>
      <c r="E71" s="25"/>
      <c r="F71" s="25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50"/>
      <c r="S71" s="50"/>
      <c r="T71" s="50"/>
      <c r="U71" s="50"/>
      <c r="V71" s="50"/>
      <c r="W71" s="50"/>
      <c r="X71" s="14">
        <v>0</v>
      </c>
      <c r="Y71" s="14"/>
      <c r="Z71" s="14"/>
      <c r="AA71" s="14">
        <v>69580.7</v>
      </c>
      <c r="AB71" s="14">
        <v>40000</v>
      </c>
      <c r="AC71" s="77"/>
    </row>
    <row r="72" spans="1:31" ht="18" customHeight="1">
      <c r="A72" s="28"/>
      <c r="B72" s="64" t="s">
        <v>98</v>
      </c>
      <c r="C72" s="25"/>
      <c r="D72" s="25"/>
      <c r="E72" s="25"/>
      <c r="F72" s="25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50"/>
      <c r="S72" s="50"/>
      <c r="T72" s="50"/>
      <c r="U72" s="50"/>
      <c r="V72" s="50"/>
      <c r="W72" s="50"/>
      <c r="X72" s="14">
        <v>0</v>
      </c>
      <c r="Y72" s="14"/>
      <c r="Z72" s="14"/>
      <c r="AA72" s="14">
        <v>24954.97</v>
      </c>
      <c r="AB72" s="14">
        <v>10000</v>
      </c>
      <c r="AC72" s="77"/>
    </row>
    <row r="73" spans="1:31" ht="18" customHeight="1">
      <c r="A73" s="28"/>
      <c r="B73" s="64" t="s">
        <v>99</v>
      </c>
      <c r="C73" s="25"/>
      <c r="D73" s="25"/>
      <c r="E73" s="25"/>
      <c r="F73" s="25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50"/>
      <c r="S73" s="50"/>
      <c r="T73" s="50"/>
      <c r="U73" s="50"/>
      <c r="V73" s="50"/>
      <c r="W73" s="50"/>
      <c r="X73" s="14">
        <v>0</v>
      </c>
      <c r="Y73" s="14"/>
      <c r="Z73" s="14"/>
      <c r="AA73" s="14">
        <v>28007.32</v>
      </c>
      <c r="AB73" s="14">
        <v>4000</v>
      </c>
      <c r="AC73" s="77"/>
    </row>
    <row r="74" spans="1:31" s="10" customFormat="1" ht="14.1" customHeight="1">
      <c r="A74" s="83" t="s">
        <v>24</v>
      </c>
      <c r="B74" s="82"/>
      <c r="C74" s="26">
        <f>SUM(C44:C70)</f>
        <v>976673.32000000007</v>
      </c>
      <c r="D74" s="26">
        <v>4128214.3700000006</v>
      </c>
      <c r="E74" s="26">
        <f t="shared" ref="E74:L74" si="5">SUM(E44:E70)</f>
        <v>1094326.4800000002</v>
      </c>
      <c r="F74" s="26">
        <f t="shared" si="5"/>
        <v>4995663.24</v>
      </c>
      <c r="G74" s="26">
        <f t="shared" si="5"/>
        <v>1740804.46</v>
      </c>
      <c r="H74" s="26">
        <f t="shared" si="5"/>
        <v>3979444.4899999998</v>
      </c>
      <c r="I74" s="26">
        <f t="shared" si="5"/>
        <v>1476157.8899999976</v>
      </c>
      <c r="J74" s="26">
        <f t="shared" si="5"/>
        <v>7385565.8800000027</v>
      </c>
      <c r="K74" s="26">
        <f t="shared" si="5"/>
        <v>1434630.1500000001</v>
      </c>
      <c r="L74" s="26">
        <f t="shared" si="5"/>
        <v>5286885.75</v>
      </c>
      <c r="M74" s="26">
        <f>SUM(M44:M73)</f>
        <v>1430887.8299999998</v>
      </c>
      <c r="N74" s="26">
        <f t="shared" ref="N74:Z74" si="6">SUM(N44:N73)</f>
        <v>5204843.040000001</v>
      </c>
      <c r="O74" s="26">
        <f t="shared" si="6"/>
        <v>1552391.64</v>
      </c>
      <c r="P74" s="26">
        <f t="shared" si="6"/>
        <v>2464882.2900000033</v>
      </c>
      <c r="Q74" s="26">
        <f t="shared" si="6"/>
        <v>3285666.4299999974</v>
      </c>
      <c r="R74" s="26">
        <f t="shared" si="6"/>
        <v>2276745.91</v>
      </c>
      <c r="S74" s="26">
        <f t="shared" si="6"/>
        <v>2004197.0900000003</v>
      </c>
      <c r="T74" s="26">
        <f t="shared" si="6"/>
        <v>2676289.8299999991</v>
      </c>
      <c r="U74" s="26">
        <f t="shared" si="6"/>
        <v>1565469.3299999996</v>
      </c>
      <c r="V74" s="26">
        <f t="shared" si="6"/>
        <v>2432677.96</v>
      </c>
      <c r="W74" s="26">
        <f t="shared" si="6"/>
        <v>3073341.73</v>
      </c>
      <c r="X74" s="26">
        <f t="shared" si="6"/>
        <v>2767190.7199999997</v>
      </c>
      <c r="Y74" s="26">
        <f t="shared" si="6"/>
        <v>2710627.46</v>
      </c>
      <c r="Z74" s="26">
        <f t="shared" si="6"/>
        <v>3514654.8800000008</v>
      </c>
      <c r="AA74" s="26">
        <v>5421484.04</v>
      </c>
      <c r="AB74" s="26">
        <v>3495363.12</v>
      </c>
      <c r="AC74" s="77"/>
      <c r="AD74" s="19"/>
      <c r="AE74" s="19"/>
    </row>
    <row r="75" spans="1:31" s="10" customFormat="1" ht="14.1" customHeight="1">
      <c r="A75" s="37"/>
      <c r="B75" s="41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55"/>
      <c r="Q75" s="55"/>
      <c r="R75" s="53"/>
      <c r="S75" s="53"/>
      <c r="T75" s="53"/>
      <c r="U75" s="53"/>
      <c r="V75" s="53"/>
      <c r="W75" s="53"/>
      <c r="X75" s="26"/>
      <c r="Y75" s="26"/>
      <c r="Z75" s="26"/>
      <c r="AA75" s="26"/>
      <c r="AB75" s="26"/>
      <c r="AC75" s="77"/>
    </row>
    <row r="76" spans="1:31" s="10" customFormat="1" ht="14.1" customHeight="1">
      <c r="A76" s="37"/>
      <c r="B76" s="41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55"/>
      <c r="Q76" s="55"/>
      <c r="R76" s="53"/>
      <c r="S76" s="53"/>
      <c r="T76" s="53"/>
      <c r="U76" s="53"/>
      <c r="V76" s="53"/>
      <c r="W76" s="53"/>
      <c r="X76" s="26"/>
      <c r="Y76" s="26"/>
      <c r="Z76" s="26"/>
      <c r="AA76" s="26"/>
      <c r="AB76" s="26"/>
      <c r="AC76" s="77"/>
    </row>
    <row r="77" spans="1:31" ht="14.1" customHeight="1">
      <c r="A77" s="30">
        <v>1</v>
      </c>
      <c r="B77" s="44" t="s">
        <v>58</v>
      </c>
      <c r="C77" s="25">
        <v>2450.16</v>
      </c>
      <c r="D77" s="25"/>
      <c r="E77" s="25">
        <v>3513.4800000000005</v>
      </c>
      <c r="F77" s="25"/>
      <c r="G77" s="14">
        <v>4793.28</v>
      </c>
      <c r="H77" s="14"/>
      <c r="I77" s="14">
        <v>4079.6399999999994</v>
      </c>
      <c r="J77" s="14"/>
      <c r="K77" s="14">
        <v>3886.64</v>
      </c>
      <c r="L77" s="14"/>
      <c r="M77" s="14">
        <v>4293.6399999999994</v>
      </c>
      <c r="N77" s="14"/>
      <c r="O77" s="14">
        <v>2961.6</v>
      </c>
      <c r="P77" s="14"/>
      <c r="Q77" s="14">
        <v>0</v>
      </c>
      <c r="R77" s="50">
        <v>2880.72</v>
      </c>
      <c r="S77" s="50"/>
      <c r="T77" s="50">
        <v>0</v>
      </c>
      <c r="U77" s="50">
        <v>713.59999999999991</v>
      </c>
      <c r="V77" s="50">
        <v>0</v>
      </c>
      <c r="W77" s="50">
        <v>0</v>
      </c>
      <c r="X77" s="14">
        <v>485.27999999999975</v>
      </c>
      <c r="Y77" s="14"/>
      <c r="Z77" s="14"/>
      <c r="AA77" s="14">
        <v>7311.6</v>
      </c>
      <c r="AB77" s="14">
        <v>4617.33</v>
      </c>
      <c r="AC77" s="77"/>
    </row>
    <row r="78" spans="1:31" ht="14.1" customHeight="1">
      <c r="A78" s="28">
        <f>A77+1</f>
        <v>2</v>
      </c>
      <c r="B78" s="4" t="s">
        <v>59</v>
      </c>
      <c r="C78" s="25">
        <v>2817.32</v>
      </c>
      <c r="D78" s="25"/>
      <c r="E78" s="25">
        <v>3188.02</v>
      </c>
      <c r="F78" s="25"/>
      <c r="G78" s="14">
        <v>4744.96</v>
      </c>
      <c r="H78" s="14"/>
      <c r="I78" s="14">
        <v>3558.72</v>
      </c>
      <c r="J78" s="14"/>
      <c r="K78" s="14">
        <v>4596.68</v>
      </c>
      <c r="L78" s="14"/>
      <c r="M78" s="14">
        <v>5412.22</v>
      </c>
      <c r="N78" s="14"/>
      <c r="O78" s="14">
        <v>3484.58</v>
      </c>
      <c r="P78" s="14"/>
      <c r="Q78" s="14">
        <v>0</v>
      </c>
      <c r="R78" s="50">
        <v>5041.5199999999995</v>
      </c>
      <c r="S78" s="50"/>
      <c r="T78" s="50">
        <v>0</v>
      </c>
      <c r="U78" s="50">
        <v>3484.58</v>
      </c>
      <c r="V78" s="50">
        <v>0</v>
      </c>
      <c r="W78" s="50">
        <v>0</v>
      </c>
      <c r="X78" s="14">
        <v>7414</v>
      </c>
      <c r="Y78" s="14"/>
      <c r="Z78" s="14"/>
      <c r="AA78" s="14">
        <v>11738.48</v>
      </c>
      <c r="AB78" s="14">
        <v>7412.94</v>
      </c>
      <c r="AC78" s="77"/>
    </row>
    <row r="79" spans="1:31" ht="14.1" customHeight="1">
      <c r="A79" s="28">
        <f t="shared" ref="A79:A86" si="7">A78+1</f>
        <v>3</v>
      </c>
      <c r="B79" s="3" t="s">
        <v>56</v>
      </c>
      <c r="C79" s="25">
        <v>2115.6999999999998</v>
      </c>
      <c r="D79" s="25"/>
      <c r="E79" s="25">
        <v>3165.82</v>
      </c>
      <c r="F79" s="25"/>
      <c r="G79" s="14">
        <v>4343.6000000000004</v>
      </c>
      <c r="H79" s="14"/>
      <c r="I79" s="14">
        <v>3431.7200000000003</v>
      </c>
      <c r="J79" s="14"/>
      <c r="K79" s="14">
        <v>3400</v>
      </c>
      <c r="L79" s="14"/>
      <c r="M79" s="14">
        <v>3885.28</v>
      </c>
      <c r="N79" s="14"/>
      <c r="O79" s="14">
        <v>2608.3799999999997</v>
      </c>
      <c r="P79" s="14"/>
      <c r="Q79" s="14">
        <v>0</v>
      </c>
      <c r="R79" s="50">
        <v>3327.5800000000004</v>
      </c>
      <c r="S79" s="50"/>
      <c r="T79" s="50">
        <v>0</v>
      </c>
      <c r="U79" s="50">
        <v>2669.04</v>
      </c>
      <c r="V79" s="50">
        <v>0</v>
      </c>
      <c r="W79" s="50">
        <v>0</v>
      </c>
      <c r="X79" s="14">
        <v>5118.04</v>
      </c>
      <c r="Y79" s="14"/>
      <c r="Z79" s="14"/>
      <c r="AA79" s="14">
        <v>8164.3099999999995</v>
      </c>
      <c r="AB79" s="14">
        <v>5155.83</v>
      </c>
      <c r="AC79" s="77"/>
    </row>
    <row r="80" spans="1:31" ht="14.1" customHeight="1">
      <c r="A80" s="28">
        <f t="shared" si="7"/>
        <v>4</v>
      </c>
      <c r="B80" s="4" t="s">
        <v>60</v>
      </c>
      <c r="C80" s="25">
        <v>1631.08</v>
      </c>
      <c r="D80" s="25"/>
      <c r="E80" s="25">
        <v>1819.8000000000004</v>
      </c>
      <c r="F80" s="25"/>
      <c r="G80" s="14">
        <v>2992.56</v>
      </c>
      <c r="H80" s="14"/>
      <c r="I80" s="14">
        <v>2709.48</v>
      </c>
      <c r="J80" s="14"/>
      <c r="K80" s="14">
        <v>2561.2000000000003</v>
      </c>
      <c r="L80" s="14"/>
      <c r="M80" s="14">
        <v>3019.5199999999995</v>
      </c>
      <c r="N80" s="14"/>
      <c r="O80" s="14">
        <v>1954.6000000000001</v>
      </c>
      <c r="P80" s="14"/>
      <c r="Q80" s="14">
        <v>0</v>
      </c>
      <c r="R80" s="50">
        <v>1792.84</v>
      </c>
      <c r="S80" s="50"/>
      <c r="T80" s="50">
        <v>0</v>
      </c>
      <c r="U80" s="50">
        <v>1415.4</v>
      </c>
      <c r="V80" s="50">
        <v>0</v>
      </c>
      <c r="W80" s="50">
        <v>0</v>
      </c>
      <c r="X80" s="14">
        <v>2709.4800000000005</v>
      </c>
      <c r="Y80" s="14"/>
      <c r="Z80" s="14"/>
      <c r="AA80" s="14">
        <v>4233.8999999999996</v>
      </c>
      <c r="AB80" s="14">
        <v>2673.74</v>
      </c>
      <c r="AC80" s="77"/>
    </row>
    <row r="81" spans="1:31" ht="14.1" customHeight="1">
      <c r="A81" s="28">
        <f t="shared" si="7"/>
        <v>5</v>
      </c>
      <c r="B81" s="4" t="s">
        <v>61</v>
      </c>
      <c r="C81" s="25">
        <v>5269.69</v>
      </c>
      <c r="D81" s="25"/>
      <c r="E81" s="25">
        <v>7521.8399999999992</v>
      </c>
      <c r="F81" s="25"/>
      <c r="G81" s="14">
        <v>10480.700000000001</v>
      </c>
      <c r="H81" s="14"/>
      <c r="I81" s="14">
        <v>8782.2199999999993</v>
      </c>
      <c r="J81" s="14"/>
      <c r="K81" s="14">
        <v>8310.42</v>
      </c>
      <c r="L81" s="14"/>
      <c r="M81" s="14">
        <v>11478.22</v>
      </c>
      <c r="N81" s="14"/>
      <c r="O81" s="14">
        <v>9665.16</v>
      </c>
      <c r="P81" s="14"/>
      <c r="Q81" s="14">
        <v>0</v>
      </c>
      <c r="R81" s="50">
        <v>13324.98</v>
      </c>
      <c r="S81" s="50"/>
      <c r="T81" s="50">
        <v>0</v>
      </c>
      <c r="U81" s="50">
        <v>10305.460000000001</v>
      </c>
      <c r="V81" s="50">
        <v>0</v>
      </c>
      <c r="W81" s="50">
        <v>0</v>
      </c>
      <c r="X81" s="14">
        <v>15663.760000000002</v>
      </c>
      <c r="Y81" s="14"/>
      <c r="Z81" s="14"/>
      <c r="AA81" s="14">
        <v>30884.22</v>
      </c>
      <c r="AB81" s="14">
        <v>19503.62</v>
      </c>
      <c r="AC81" s="77"/>
    </row>
    <row r="82" spans="1:31" ht="14.1" customHeight="1">
      <c r="A82" s="28">
        <f t="shared" si="7"/>
        <v>6</v>
      </c>
      <c r="B82" s="1" t="s">
        <v>36</v>
      </c>
      <c r="C82" s="25">
        <v>4610.16</v>
      </c>
      <c r="D82" s="25"/>
      <c r="E82" s="25">
        <v>6841</v>
      </c>
      <c r="F82" s="25"/>
      <c r="G82" s="14">
        <v>9375.3399999999983</v>
      </c>
      <c r="H82" s="14"/>
      <c r="I82" s="14">
        <v>7724.04</v>
      </c>
      <c r="J82" s="14"/>
      <c r="K82" s="14">
        <v>7346.6</v>
      </c>
      <c r="L82" s="14"/>
      <c r="M82" s="14">
        <v>8647.42</v>
      </c>
      <c r="N82" s="14"/>
      <c r="O82" s="14">
        <v>5587.46</v>
      </c>
      <c r="P82" s="14"/>
      <c r="Q82" s="14">
        <v>0</v>
      </c>
      <c r="R82" s="50">
        <v>7427.48</v>
      </c>
      <c r="S82" s="50"/>
      <c r="T82" s="50">
        <v>0</v>
      </c>
      <c r="U82" s="50">
        <v>5769.44</v>
      </c>
      <c r="V82" s="50">
        <v>0</v>
      </c>
      <c r="W82" s="50">
        <v>0</v>
      </c>
      <c r="X82" s="14">
        <v>11033.38</v>
      </c>
      <c r="Y82" s="14"/>
      <c r="Z82" s="14"/>
      <c r="AA82" s="14">
        <v>17252.27</v>
      </c>
      <c r="AB82" s="14">
        <v>10894.94</v>
      </c>
      <c r="AC82" s="77"/>
    </row>
    <row r="83" spans="1:31" ht="14.1" customHeight="1">
      <c r="A83" s="28">
        <v>7</v>
      </c>
      <c r="B83" s="1" t="s">
        <v>62</v>
      </c>
      <c r="C83" s="25">
        <v>845.28</v>
      </c>
      <c r="D83" s="25"/>
      <c r="E83" s="25">
        <v>915.72</v>
      </c>
      <c r="F83" s="25"/>
      <c r="G83" s="14">
        <v>1040.08</v>
      </c>
      <c r="H83" s="14"/>
      <c r="I83" s="14">
        <v>1338.36</v>
      </c>
      <c r="J83" s="14"/>
      <c r="K83" s="14">
        <v>1338.36</v>
      </c>
      <c r="L83" s="14"/>
      <c r="M83" s="14">
        <v>1056.5999999999999</v>
      </c>
      <c r="N83" s="14"/>
      <c r="O83" s="14">
        <v>1026.6000000000001</v>
      </c>
      <c r="P83" s="14"/>
      <c r="Q83" s="14">
        <v>0</v>
      </c>
      <c r="R83" s="50">
        <v>1462.72</v>
      </c>
      <c r="S83" s="50"/>
      <c r="T83" s="50">
        <v>0</v>
      </c>
      <c r="U83" s="50">
        <v>1462.72</v>
      </c>
      <c r="V83" s="50">
        <v>0</v>
      </c>
      <c r="W83" s="50">
        <v>0</v>
      </c>
      <c r="X83" s="14">
        <v>2801.0800000000004</v>
      </c>
      <c r="Y83" s="14"/>
      <c r="Z83" s="14"/>
      <c r="AA83" s="14">
        <v>4403.78</v>
      </c>
      <c r="AB83" s="14">
        <v>2781.02</v>
      </c>
      <c r="AC83" s="77"/>
    </row>
    <row r="84" spans="1:31" ht="14.1" customHeight="1">
      <c r="A84" s="28">
        <f t="shared" si="7"/>
        <v>8</v>
      </c>
      <c r="B84" s="4" t="s">
        <v>25</v>
      </c>
      <c r="C84" s="25">
        <v>0</v>
      </c>
      <c r="D84" s="25"/>
      <c r="E84" s="25">
        <v>8424.9500000000007</v>
      </c>
      <c r="F84" s="25"/>
      <c r="G84" s="14">
        <v>6915.2400000000007</v>
      </c>
      <c r="H84" s="14"/>
      <c r="I84" s="14">
        <v>7279.2</v>
      </c>
      <c r="J84" s="14"/>
      <c r="K84" s="14">
        <v>6257.76</v>
      </c>
      <c r="L84" s="14"/>
      <c r="M84" s="14">
        <v>5904.239999999998</v>
      </c>
      <c r="N84" s="14"/>
      <c r="O84" s="14">
        <v>6066</v>
      </c>
      <c r="P84" s="14"/>
      <c r="Q84" s="14">
        <v>0</v>
      </c>
      <c r="R84" s="50">
        <v>5129.1400000000003</v>
      </c>
      <c r="S84" s="50"/>
      <c r="T84" s="50">
        <v>0</v>
      </c>
      <c r="U84" s="50">
        <v>7279.2</v>
      </c>
      <c r="V84" s="50">
        <v>0</v>
      </c>
      <c r="W84" s="50">
        <v>0</v>
      </c>
      <c r="X84" s="14">
        <v>5823.3599999999988</v>
      </c>
      <c r="Y84" s="14"/>
      <c r="Z84" s="14"/>
      <c r="AA84" s="14">
        <v>23643.53</v>
      </c>
      <c r="AB84" s="14">
        <v>14931.07</v>
      </c>
      <c r="AC84" s="77"/>
    </row>
    <row r="85" spans="1:31" ht="14.1" customHeight="1">
      <c r="A85" s="28">
        <f t="shared" si="7"/>
        <v>9</v>
      </c>
      <c r="B85" s="4" t="s">
        <v>63</v>
      </c>
      <c r="C85" s="25">
        <v>2648.82</v>
      </c>
      <c r="D85" s="25"/>
      <c r="E85" s="25">
        <v>3551.9799999999996</v>
      </c>
      <c r="F85" s="25"/>
      <c r="G85" s="14">
        <v>4980.0199999999995</v>
      </c>
      <c r="H85" s="14"/>
      <c r="I85" s="14">
        <v>4420.5999999999995</v>
      </c>
      <c r="J85" s="14"/>
      <c r="K85" s="14">
        <v>4192.2800000000007</v>
      </c>
      <c r="L85" s="14"/>
      <c r="M85" s="14">
        <v>4933.6799999999994</v>
      </c>
      <c r="N85" s="14"/>
      <c r="O85" s="14">
        <v>3199.8199999999997</v>
      </c>
      <c r="P85" s="14"/>
      <c r="Q85" s="14">
        <v>0</v>
      </c>
      <c r="R85" s="50">
        <v>1961.3400000000001</v>
      </c>
      <c r="S85" s="50"/>
      <c r="T85" s="50">
        <v>0</v>
      </c>
      <c r="U85" s="50">
        <v>1482.8</v>
      </c>
      <c r="V85" s="50">
        <v>0</v>
      </c>
      <c r="W85" s="50">
        <v>0</v>
      </c>
      <c r="X85" s="14">
        <v>2945.38</v>
      </c>
      <c r="Y85" s="14"/>
      <c r="Z85" s="14"/>
      <c r="AA85" s="14">
        <v>4618.2</v>
      </c>
      <c r="AB85" s="14">
        <v>2916.43</v>
      </c>
      <c r="AC85" s="77"/>
    </row>
    <row r="86" spans="1:31" ht="14.1" customHeight="1">
      <c r="A86" s="28">
        <f t="shared" si="7"/>
        <v>10</v>
      </c>
      <c r="B86" s="4" t="s">
        <v>64</v>
      </c>
      <c r="C86" s="25">
        <v>986.16</v>
      </c>
      <c r="D86" s="25"/>
      <c r="E86" s="25">
        <v>1197.48</v>
      </c>
      <c r="F86" s="25"/>
      <c r="G86" s="14">
        <v>1901.88</v>
      </c>
      <c r="H86" s="14"/>
      <c r="I86" s="14">
        <v>1690.5600000000002</v>
      </c>
      <c r="J86" s="14"/>
      <c r="K86" s="14">
        <v>352.20000000000005</v>
      </c>
      <c r="L86" s="14"/>
      <c r="M86" s="14">
        <v>1901.88</v>
      </c>
      <c r="N86" s="14"/>
      <c r="O86" s="14">
        <v>1197.48</v>
      </c>
      <c r="P86" s="14"/>
      <c r="Q86" s="14">
        <v>0</v>
      </c>
      <c r="R86" s="50">
        <v>1197.4799999999998</v>
      </c>
      <c r="S86" s="50"/>
      <c r="T86" s="50">
        <v>0</v>
      </c>
      <c r="U86" s="50">
        <v>915.71999999999991</v>
      </c>
      <c r="V86" s="50">
        <v>0</v>
      </c>
      <c r="W86" s="50">
        <v>0</v>
      </c>
      <c r="X86" s="14">
        <v>1761</v>
      </c>
      <c r="Y86" s="14"/>
      <c r="Z86" s="14"/>
      <c r="AA86" s="14">
        <v>2886.38</v>
      </c>
      <c r="AB86" s="14">
        <v>1822.77</v>
      </c>
      <c r="AC86" s="77"/>
    </row>
    <row r="87" spans="1:31" ht="14.1" customHeight="1">
      <c r="A87" s="28"/>
      <c r="B87" s="45" t="s">
        <v>90</v>
      </c>
      <c r="C87" s="25"/>
      <c r="D87" s="25"/>
      <c r="E87" s="25"/>
      <c r="F87" s="25"/>
      <c r="G87" s="14">
        <v>0</v>
      </c>
      <c r="H87" s="14"/>
      <c r="I87" s="14">
        <v>0</v>
      </c>
      <c r="J87" s="14"/>
      <c r="K87" s="14">
        <v>0</v>
      </c>
      <c r="L87" s="14"/>
      <c r="M87" s="14">
        <v>1387.12</v>
      </c>
      <c r="N87" s="14"/>
      <c r="O87" s="14">
        <v>2521.5600000000004</v>
      </c>
      <c r="P87" s="14"/>
      <c r="Q87" s="14">
        <v>0</v>
      </c>
      <c r="R87" s="50">
        <v>6569.92</v>
      </c>
      <c r="S87" s="50"/>
      <c r="T87" s="50">
        <v>0</v>
      </c>
      <c r="U87" s="50">
        <v>5205</v>
      </c>
      <c r="V87" s="50">
        <v>0</v>
      </c>
      <c r="W87" s="50">
        <v>0</v>
      </c>
      <c r="X87" s="14">
        <v>9610.7200000000012</v>
      </c>
      <c r="Y87" s="14"/>
      <c r="Z87" s="14"/>
      <c r="AA87" s="14">
        <v>15614.46</v>
      </c>
      <c r="AB87" s="14">
        <v>9860.65</v>
      </c>
      <c r="AC87" s="77"/>
    </row>
    <row r="88" spans="1:31" ht="14.1" customHeight="1">
      <c r="A88" s="28"/>
      <c r="B88" s="64" t="s">
        <v>99</v>
      </c>
      <c r="C88" s="25"/>
      <c r="D88" s="25"/>
      <c r="E88" s="25"/>
      <c r="F88" s="25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50"/>
      <c r="S88" s="50"/>
      <c r="T88" s="50"/>
      <c r="U88" s="50"/>
      <c r="V88" s="50"/>
      <c r="W88" s="50"/>
      <c r="X88" s="14">
        <v>0</v>
      </c>
      <c r="Y88" s="14"/>
      <c r="Z88" s="14"/>
      <c r="AA88" s="14">
        <v>10775.27</v>
      </c>
      <c r="AB88" s="14">
        <v>6804.66</v>
      </c>
      <c r="AC88" s="77"/>
    </row>
    <row r="89" spans="1:31" s="10" customFormat="1" ht="14.1" customHeight="1">
      <c r="A89" s="83" t="s">
        <v>26</v>
      </c>
      <c r="B89" s="82"/>
      <c r="C89" s="26">
        <f>SUM(C77:C87)</f>
        <v>23374.369999999995</v>
      </c>
      <c r="D89" s="26"/>
      <c r="E89" s="26">
        <f t="shared" ref="E89:W89" si="8">SUM(E77:E87)</f>
        <v>40140.090000000004</v>
      </c>
      <c r="F89" s="26"/>
      <c r="G89" s="26">
        <f t="shared" si="8"/>
        <v>51567.659999999996</v>
      </c>
      <c r="H89" s="26"/>
      <c r="I89" s="26">
        <f t="shared" si="8"/>
        <v>45014.539999999994</v>
      </c>
      <c r="J89" s="26"/>
      <c r="K89" s="26">
        <f t="shared" si="8"/>
        <v>42242.14</v>
      </c>
      <c r="L89" s="26"/>
      <c r="M89" s="26">
        <f t="shared" si="8"/>
        <v>51919.819999999992</v>
      </c>
      <c r="N89" s="26"/>
      <c r="O89" s="26">
        <v>40273.24</v>
      </c>
      <c r="P89" s="26"/>
      <c r="Q89" s="26">
        <v>0</v>
      </c>
      <c r="R89" s="26">
        <f t="shared" si="8"/>
        <v>50115.719999999994</v>
      </c>
      <c r="S89" s="26"/>
      <c r="T89" s="26">
        <f t="shared" si="8"/>
        <v>0</v>
      </c>
      <c r="U89" s="26">
        <v>40702.960000000006</v>
      </c>
      <c r="V89" s="26">
        <v>0</v>
      </c>
      <c r="W89" s="26">
        <f t="shared" si="8"/>
        <v>0</v>
      </c>
      <c r="X89" s="26">
        <f t="shared" ref="X89:Y89" si="9">SUM(X77:X88)</f>
        <v>65365.48</v>
      </c>
      <c r="Y89" s="26">
        <f t="shared" si="9"/>
        <v>0</v>
      </c>
      <c r="Z89" s="26"/>
      <c r="AA89" s="26">
        <v>141526.39999999999</v>
      </c>
      <c r="AB89" s="26">
        <v>89374.999999999985</v>
      </c>
      <c r="AC89" s="77"/>
      <c r="AD89" s="19"/>
      <c r="AE89" s="19"/>
    </row>
    <row r="90" spans="1:31" s="10" customFormat="1" ht="14.1" customHeight="1">
      <c r="A90" s="37"/>
      <c r="B90" s="41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54"/>
      <c r="Q90" s="54"/>
      <c r="R90" s="52"/>
      <c r="S90" s="52"/>
      <c r="T90" s="52"/>
      <c r="U90" s="52"/>
      <c r="V90" s="52">
        <v>0</v>
      </c>
      <c r="W90" s="52"/>
      <c r="X90" s="26"/>
      <c r="Y90" s="26"/>
      <c r="Z90" s="26"/>
      <c r="AA90" s="26"/>
      <c r="AB90" s="26"/>
      <c r="AC90" s="77"/>
    </row>
    <row r="91" spans="1:31" s="10" customFormat="1" ht="14.1" customHeight="1">
      <c r="A91" s="37"/>
      <c r="B91" s="41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54"/>
      <c r="Q91" s="54"/>
      <c r="R91" s="52"/>
      <c r="S91" s="52"/>
      <c r="T91" s="52"/>
      <c r="U91" s="52"/>
      <c r="V91" s="52">
        <v>0</v>
      </c>
      <c r="W91" s="52"/>
      <c r="X91" s="26"/>
      <c r="Y91" s="26"/>
      <c r="Z91" s="26"/>
      <c r="AA91" s="26"/>
      <c r="AB91" s="26"/>
      <c r="AC91" s="77"/>
    </row>
    <row r="92" spans="1:31" s="10" customFormat="1" ht="14.1" customHeight="1">
      <c r="A92" s="28">
        <v>1</v>
      </c>
      <c r="B92" s="21" t="s">
        <v>27</v>
      </c>
      <c r="C92" s="25">
        <v>465.0600000000004</v>
      </c>
      <c r="D92" s="25"/>
      <c r="E92" s="25">
        <v>0</v>
      </c>
      <c r="F92" s="25"/>
      <c r="G92" s="14">
        <v>0</v>
      </c>
      <c r="H92" s="14"/>
      <c r="I92" s="14">
        <v>0</v>
      </c>
      <c r="J92" s="14"/>
      <c r="K92" s="14">
        <v>0</v>
      </c>
      <c r="L92" s="14"/>
      <c r="M92" s="14">
        <v>0</v>
      </c>
      <c r="N92" s="14"/>
      <c r="O92" s="14">
        <v>0</v>
      </c>
      <c r="P92" s="14"/>
      <c r="Q92" s="14">
        <v>0</v>
      </c>
      <c r="R92" s="50">
        <v>0</v>
      </c>
      <c r="S92" s="50"/>
      <c r="T92" s="50">
        <v>0</v>
      </c>
      <c r="U92" s="50">
        <v>0</v>
      </c>
      <c r="V92" s="50">
        <v>0</v>
      </c>
      <c r="W92" s="50">
        <v>0</v>
      </c>
      <c r="X92" s="14">
        <v>0</v>
      </c>
      <c r="Y92" s="14"/>
      <c r="Z92" s="14"/>
      <c r="AA92" s="14">
        <v>0</v>
      </c>
      <c r="AB92" s="14">
        <v>0</v>
      </c>
      <c r="AC92" s="77"/>
    </row>
    <row r="93" spans="1:31" ht="14.1" customHeight="1">
      <c r="A93" s="28">
        <f>A92+1</f>
        <v>2</v>
      </c>
      <c r="B93" s="4" t="s">
        <v>28</v>
      </c>
      <c r="C93" s="25">
        <v>8645.0999999999985</v>
      </c>
      <c r="D93" s="25"/>
      <c r="E93" s="25">
        <v>16075.740000000002</v>
      </c>
      <c r="F93" s="25"/>
      <c r="G93" s="14">
        <v>18526.500000000004</v>
      </c>
      <c r="H93" s="14"/>
      <c r="I93" s="14">
        <v>14989.52</v>
      </c>
      <c r="J93" s="14"/>
      <c r="K93" s="14">
        <v>14228.86</v>
      </c>
      <c r="L93" s="14"/>
      <c r="M93" s="14">
        <v>28871.599999999995</v>
      </c>
      <c r="N93" s="14"/>
      <c r="O93" s="14">
        <v>12939.18</v>
      </c>
      <c r="P93" s="14"/>
      <c r="Q93" s="14">
        <v>0</v>
      </c>
      <c r="R93" s="50">
        <v>26330.48</v>
      </c>
      <c r="S93" s="50"/>
      <c r="T93" s="50">
        <v>0</v>
      </c>
      <c r="U93" s="50">
        <v>10306.44</v>
      </c>
      <c r="V93" s="50">
        <v>0</v>
      </c>
      <c r="W93" s="50">
        <v>0</v>
      </c>
      <c r="X93" s="14">
        <v>25342.74</v>
      </c>
      <c r="Y93" s="14"/>
      <c r="Z93" s="14"/>
      <c r="AA93" s="14">
        <v>60841.58</v>
      </c>
      <c r="AB93" s="14">
        <v>29185.09</v>
      </c>
      <c r="AC93" s="77"/>
    </row>
    <row r="94" spans="1:31" ht="14.1" customHeight="1">
      <c r="A94" s="28">
        <f>A93+1</f>
        <v>3</v>
      </c>
      <c r="B94" s="1" t="s">
        <v>35</v>
      </c>
      <c r="C94" s="25">
        <v>4873.0199999999995</v>
      </c>
      <c r="D94" s="25"/>
      <c r="E94" s="25">
        <v>6793.92</v>
      </c>
      <c r="F94" s="25"/>
      <c r="G94" s="14">
        <v>4064.2200000000012</v>
      </c>
      <c r="H94" s="14"/>
      <c r="I94" s="14">
        <v>5135.8799999999992</v>
      </c>
      <c r="J94" s="14"/>
      <c r="K94" s="14">
        <v>4832.58</v>
      </c>
      <c r="L94" s="14"/>
      <c r="M94" s="14">
        <v>4751.6999999999971</v>
      </c>
      <c r="N94" s="14"/>
      <c r="O94" s="14">
        <v>5459.4</v>
      </c>
      <c r="P94" s="14"/>
      <c r="Q94" s="14">
        <v>0</v>
      </c>
      <c r="R94" s="50">
        <v>3417.1800000000039</v>
      </c>
      <c r="S94" s="50"/>
      <c r="T94" s="50">
        <v>0</v>
      </c>
      <c r="U94" s="50">
        <v>3558.7200000000012</v>
      </c>
      <c r="V94" s="50">
        <v>0</v>
      </c>
      <c r="W94" s="50">
        <v>0</v>
      </c>
      <c r="X94" s="14">
        <v>6773.7000000000007</v>
      </c>
      <c r="Y94" s="14"/>
      <c r="Z94" s="14"/>
      <c r="AA94" s="14">
        <v>57244.42</v>
      </c>
      <c r="AB94" s="14">
        <v>27459.57</v>
      </c>
      <c r="AC94" s="77"/>
    </row>
    <row r="95" spans="1:31" ht="14.1" customHeight="1">
      <c r="A95" s="28">
        <f>A94+1</f>
        <v>4</v>
      </c>
      <c r="B95" s="4" t="s">
        <v>29</v>
      </c>
      <c r="C95" s="25">
        <v>5014.5599999999995</v>
      </c>
      <c r="D95" s="25"/>
      <c r="E95" s="25">
        <v>8310.42</v>
      </c>
      <c r="F95" s="25"/>
      <c r="G95" s="14">
        <v>10413.300000000001</v>
      </c>
      <c r="H95" s="14"/>
      <c r="I95" s="14">
        <v>8573.2800000000007</v>
      </c>
      <c r="J95" s="14"/>
      <c r="K95" s="14">
        <v>8128.4400000000005</v>
      </c>
      <c r="L95" s="14"/>
      <c r="M95" s="14">
        <v>16539.960000000003</v>
      </c>
      <c r="N95" s="14"/>
      <c r="O95" s="14">
        <v>7380.3</v>
      </c>
      <c r="P95" s="14"/>
      <c r="Q95" s="14">
        <v>0</v>
      </c>
      <c r="R95" s="50">
        <v>15043.68</v>
      </c>
      <c r="S95" s="50"/>
      <c r="T95" s="50">
        <v>0</v>
      </c>
      <c r="U95" s="50">
        <v>7380.3</v>
      </c>
      <c r="V95" s="50">
        <v>0</v>
      </c>
      <c r="W95" s="50">
        <v>0</v>
      </c>
      <c r="X95" s="14">
        <v>13992.24</v>
      </c>
      <c r="Y95" s="14"/>
      <c r="Z95" s="14"/>
      <c r="AA95" s="14">
        <v>33490.78</v>
      </c>
      <c r="AB95" s="14">
        <v>16065.19</v>
      </c>
      <c r="AC95" s="77"/>
    </row>
    <row r="96" spans="1:31" ht="14.1" customHeight="1">
      <c r="A96" s="28">
        <f>A95+1</f>
        <v>5</v>
      </c>
      <c r="B96" s="21" t="s">
        <v>85</v>
      </c>
      <c r="C96" s="25">
        <v>1273.8600000000001</v>
      </c>
      <c r="D96" s="25"/>
      <c r="E96" s="25">
        <v>1617.6000000000001</v>
      </c>
      <c r="F96" s="25"/>
      <c r="G96" s="14">
        <v>2689.26</v>
      </c>
      <c r="H96" s="14"/>
      <c r="I96" s="14">
        <v>2487.06</v>
      </c>
      <c r="J96" s="14"/>
      <c r="K96" s="14">
        <v>2365.7399999999998</v>
      </c>
      <c r="L96" s="14"/>
      <c r="M96" s="14">
        <v>4407.96</v>
      </c>
      <c r="N96" s="14"/>
      <c r="O96" s="14">
        <v>1779.36</v>
      </c>
      <c r="P96" s="14"/>
      <c r="Q96" s="14">
        <v>0</v>
      </c>
      <c r="R96" s="50">
        <v>2284.8599999999997</v>
      </c>
      <c r="S96" s="50"/>
      <c r="T96" s="50">
        <v>0</v>
      </c>
      <c r="U96" s="50">
        <v>2264.64</v>
      </c>
      <c r="V96" s="50">
        <v>0</v>
      </c>
      <c r="W96" s="50">
        <v>0</v>
      </c>
      <c r="X96" s="14">
        <v>4225.9800000000005</v>
      </c>
      <c r="Y96" s="14"/>
      <c r="Z96" s="14"/>
      <c r="AA96" s="14">
        <v>10326.32</v>
      </c>
      <c r="AB96" s="14">
        <v>4953.43</v>
      </c>
      <c r="AC96" s="77"/>
    </row>
    <row r="97" spans="1:31" ht="14.1" customHeight="1">
      <c r="A97" s="28">
        <v>6</v>
      </c>
      <c r="B97" s="4" t="s">
        <v>42</v>
      </c>
      <c r="C97" s="25">
        <v>3963.12</v>
      </c>
      <c r="D97" s="25"/>
      <c r="E97" s="25">
        <v>5014.5600000000004</v>
      </c>
      <c r="F97" s="25"/>
      <c r="G97" s="14">
        <v>8492.4000000000015</v>
      </c>
      <c r="H97" s="14"/>
      <c r="I97" s="14">
        <v>6996.12</v>
      </c>
      <c r="J97" s="14"/>
      <c r="K97" s="14">
        <v>5378.5199999999995</v>
      </c>
      <c r="L97" s="14"/>
      <c r="M97" s="14">
        <v>11606.28</v>
      </c>
      <c r="N97" s="14"/>
      <c r="O97" s="14">
        <v>5782.92</v>
      </c>
      <c r="P97" s="14"/>
      <c r="Q97" s="14">
        <v>0</v>
      </c>
      <c r="R97" s="50">
        <v>12212.88</v>
      </c>
      <c r="S97" s="50"/>
      <c r="T97" s="50">
        <v>0</v>
      </c>
      <c r="U97" s="50">
        <v>5095.4399999999996</v>
      </c>
      <c r="V97" s="50">
        <v>0</v>
      </c>
      <c r="W97" s="50">
        <v>0</v>
      </c>
      <c r="X97" s="14">
        <v>8492.4000000000015</v>
      </c>
      <c r="Y97" s="14"/>
      <c r="Z97" s="14"/>
      <c r="AA97" s="14">
        <v>27350.800000000003</v>
      </c>
      <c r="AB97" s="14">
        <v>13119.9</v>
      </c>
      <c r="AC97" s="77"/>
    </row>
    <row r="98" spans="1:31" ht="14.1" customHeight="1">
      <c r="A98" s="28">
        <v>7</v>
      </c>
      <c r="B98" s="4" t="s">
        <v>86</v>
      </c>
      <c r="C98" s="25">
        <v>4981.5599999999995</v>
      </c>
      <c r="D98" s="25"/>
      <c r="E98" s="25">
        <v>6219.8</v>
      </c>
      <c r="F98" s="25"/>
      <c r="G98" s="14">
        <v>10477.16</v>
      </c>
      <c r="H98" s="14"/>
      <c r="I98" s="14">
        <v>7588.58</v>
      </c>
      <c r="J98" s="14"/>
      <c r="K98" s="14">
        <v>7152.5400000000009</v>
      </c>
      <c r="L98" s="14"/>
      <c r="M98" s="14">
        <v>6352.5400000000009</v>
      </c>
      <c r="N98" s="14"/>
      <c r="O98" s="14">
        <v>7568.36</v>
      </c>
      <c r="P98" s="14"/>
      <c r="Q98" s="14">
        <v>0</v>
      </c>
      <c r="R98" s="50">
        <v>7296.2800000000007</v>
      </c>
      <c r="S98" s="50"/>
      <c r="T98" s="50">
        <v>0</v>
      </c>
      <c r="U98" s="50">
        <v>6548.14</v>
      </c>
      <c r="V98" s="50">
        <v>0</v>
      </c>
      <c r="W98" s="50">
        <v>0</v>
      </c>
      <c r="X98" s="14">
        <v>12107.7</v>
      </c>
      <c r="Y98" s="14"/>
      <c r="Z98" s="14"/>
      <c r="AA98" s="14">
        <v>34328.050000000003</v>
      </c>
      <c r="AB98" s="14">
        <v>16466.82</v>
      </c>
      <c r="AC98" s="77"/>
    </row>
    <row r="99" spans="1:31" s="10" customFormat="1" ht="14.1" customHeight="1">
      <c r="A99" s="86" t="s">
        <v>30</v>
      </c>
      <c r="B99" s="87"/>
      <c r="C99" s="26">
        <f>SUM(C92:C98)</f>
        <v>29216.28</v>
      </c>
      <c r="D99" s="26">
        <f>SUM(D92:D98)</f>
        <v>0</v>
      </c>
      <c r="E99" s="26">
        <f t="shared" ref="E99:W99" si="10">SUM(E92:E98)</f>
        <v>44032.04</v>
      </c>
      <c r="F99" s="26">
        <f t="shared" si="10"/>
        <v>0</v>
      </c>
      <c r="G99" s="26">
        <f t="shared" si="10"/>
        <v>54662.840000000011</v>
      </c>
      <c r="H99" s="26"/>
      <c r="I99" s="26">
        <f t="shared" si="10"/>
        <v>45770.44</v>
      </c>
      <c r="J99" s="26"/>
      <c r="K99" s="26">
        <f t="shared" si="10"/>
        <v>42086.68</v>
      </c>
      <c r="L99" s="26"/>
      <c r="M99" s="26">
        <f t="shared" si="10"/>
        <v>72530.040000000008</v>
      </c>
      <c r="N99" s="26"/>
      <c r="O99" s="26">
        <v>40909.520000000004</v>
      </c>
      <c r="P99" s="26"/>
      <c r="Q99" s="26">
        <v>0</v>
      </c>
      <c r="R99" s="26">
        <f t="shared" si="10"/>
        <v>66585.36</v>
      </c>
      <c r="S99" s="26"/>
      <c r="T99" s="26">
        <f t="shared" si="10"/>
        <v>0</v>
      </c>
      <c r="U99" s="26">
        <f t="shared" si="10"/>
        <v>35153.68</v>
      </c>
      <c r="V99" s="26">
        <f t="shared" ref="V99" si="11">SUM(V92:V98)</f>
        <v>0</v>
      </c>
      <c r="W99" s="26">
        <f t="shared" si="10"/>
        <v>0</v>
      </c>
      <c r="X99" s="26">
        <f t="shared" ref="X99:Z99" si="12">SUM(X92:X98)</f>
        <v>70934.760000000009</v>
      </c>
      <c r="Y99" s="26">
        <f t="shared" si="12"/>
        <v>0</v>
      </c>
      <c r="Z99" s="26">
        <f t="shared" si="12"/>
        <v>0</v>
      </c>
      <c r="AA99" s="26">
        <v>223581.95</v>
      </c>
      <c r="AB99" s="26">
        <f t="shared" ref="AB99" si="13">SUM(AB92:AB98)</f>
        <v>107250</v>
      </c>
      <c r="AC99" s="77"/>
      <c r="AD99" s="19"/>
      <c r="AE99" s="19"/>
    </row>
    <row r="100" spans="1:31" s="10" customFormat="1" ht="14.1" customHeight="1">
      <c r="A100" s="86" t="s">
        <v>88</v>
      </c>
      <c r="B100" s="87"/>
      <c r="C100" s="26">
        <f>+C31+C41+C74+C89+C99</f>
        <v>2238889.4699999997</v>
      </c>
      <c r="D100" s="26">
        <f>+D31+D41+D74+D89+D99</f>
        <v>4303485.49</v>
      </c>
      <c r="E100" s="26">
        <f t="shared" ref="E100:AB100" si="14">+E31+E41+E74+E89+E99</f>
        <v>2719392.5100000002</v>
      </c>
      <c r="F100" s="26">
        <f t="shared" si="14"/>
        <v>5227820.4800000014</v>
      </c>
      <c r="G100" s="26">
        <f t="shared" si="14"/>
        <v>4081855.1399999997</v>
      </c>
      <c r="H100" s="26">
        <f t="shared" si="14"/>
        <v>4192556.9100000006</v>
      </c>
      <c r="I100" s="26">
        <f t="shared" si="14"/>
        <v>3449170.9199999976</v>
      </c>
      <c r="J100" s="26">
        <f t="shared" si="14"/>
        <v>7631286.2500000037</v>
      </c>
      <c r="K100" s="26">
        <f t="shared" si="14"/>
        <v>3253853.0700000003</v>
      </c>
      <c r="L100" s="26">
        <f t="shared" si="14"/>
        <v>5460415.7999999998</v>
      </c>
      <c r="M100" s="26">
        <f t="shared" si="14"/>
        <v>3432119.3099999996</v>
      </c>
      <c r="N100" s="26">
        <f t="shared" si="14"/>
        <v>5394225.1900000013</v>
      </c>
      <c r="O100" s="26">
        <v>5800453.5200000023</v>
      </c>
      <c r="P100" s="26">
        <v>5800453.5200000023</v>
      </c>
      <c r="Q100" s="26">
        <v>3347093.4999999977</v>
      </c>
      <c r="R100" s="26">
        <f t="shared" si="14"/>
        <v>4030186.6500000004</v>
      </c>
      <c r="S100" s="26">
        <f t="shared" si="14"/>
        <v>2170181.5300000003</v>
      </c>
      <c r="T100" s="26">
        <f t="shared" si="14"/>
        <v>2724753.1599999992</v>
      </c>
      <c r="U100" s="26">
        <f t="shared" si="14"/>
        <v>3150042.2499999995</v>
      </c>
      <c r="V100" s="26">
        <f t="shared" si="14"/>
        <v>2613802.4300000002</v>
      </c>
      <c r="W100" s="26">
        <f t="shared" si="14"/>
        <v>3125525.78</v>
      </c>
      <c r="X100" s="26">
        <f t="shared" si="14"/>
        <v>5278870.5299999993</v>
      </c>
      <c r="Y100" s="26">
        <f t="shared" si="14"/>
        <v>2896697.43</v>
      </c>
      <c r="Z100" s="26">
        <f t="shared" ref="Z100" si="15">+Z31+Z41+Z74+Z89+Z99</f>
        <v>3561002.0500000007</v>
      </c>
      <c r="AA100" s="26">
        <v>9844423.9000000004</v>
      </c>
      <c r="AB100" s="26">
        <f t="shared" si="14"/>
        <v>5569369.2599999998</v>
      </c>
      <c r="AC100" s="77"/>
    </row>
    <row r="101" spans="1:31" s="10" customFormat="1" ht="21.75" customHeight="1">
      <c r="A101" s="31">
        <v>1</v>
      </c>
      <c r="B101" s="4" t="s">
        <v>46</v>
      </c>
      <c r="C101" s="25">
        <v>260000</v>
      </c>
      <c r="D101" s="25"/>
      <c r="E101" s="25">
        <v>364000</v>
      </c>
      <c r="F101" s="25"/>
      <c r="G101" s="14">
        <v>368000</v>
      </c>
      <c r="H101" s="14"/>
      <c r="I101" s="14">
        <v>144000</v>
      </c>
      <c r="J101" s="14"/>
      <c r="K101" s="14">
        <v>332000</v>
      </c>
      <c r="L101" s="14"/>
      <c r="M101" s="14">
        <v>392000</v>
      </c>
      <c r="N101" s="14"/>
      <c r="O101" s="14">
        <v>324000</v>
      </c>
      <c r="P101" s="14"/>
      <c r="Q101" s="14"/>
      <c r="R101" s="14">
        <v>340000</v>
      </c>
      <c r="S101" s="14"/>
      <c r="T101" s="14"/>
      <c r="U101" s="14">
        <v>324000</v>
      </c>
      <c r="V101" s="14"/>
      <c r="W101" s="14"/>
      <c r="X101" s="14">
        <v>392000</v>
      </c>
      <c r="Y101" s="14"/>
      <c r="Z101" s="14"/>
      <c r="AA101" s="14">
        <v>332000</v>
      </c>
      <c r="AB101" s="14">
        <v>360000</v>
      </c>
      <c r="AC101" s="15"/>
    </row>
    <row r="102" spans="1:31" s="10" customFormat="1" ht="24" customHeight="1">
      <c r="A102" s="31">
        <v>2</v>
      </c>
      <c r="B102" s="48" t="s">
        <v>91</v>
      </c>
      <c r="C102" s="33">
        <v>244000</v>
      </c>
      <c r="D102" s="33"/>
      <c r="E102" s="33">
        <v>256000</v>
      </c>
      <c r="F102" s="33"/>
      <c r="G102" s="14">
        <v>308000</v>
      </c>
      <c r="H102" s="14"/>
      <c r="I102" s="14">
        <v>436000</v>
      </c>
      <c r="J102" s="14"/>
      <c r="K102" s="14">
        <v>264000</v>
      </c>
      <c r="L102" s="14"/>
      <c r="M102" s="14">
        <v>336000</v>
      </c>
      <c r="N102" s="14"/>
      <c r="O102" s="14">
        <v>332000</v>
      </c>
      <c r="P102" s="14"/>
      <c r="Q102" s="14"/>
      <c r="R102" s="14">
        <v>372000</v>
      </c>
      <c r="S102" s="14"/>
      <c r="T102" s="14"/>
      <c r="U102" s="14">
        <v>292000</v>
      </c>
      <c r="V102" s="14"/>
      <c r="W102" s="14"/>
      <c r="X102" s="14">
        <v>288000</v>
      </c>
      <c r="Y102" s="14"/>
      <c r="Z102" s="14"/>
      <c r="AA102" s="14">
        <v>312000</v>
      </c>
      <c r="AB102" s="14">
        <v>360000</v>
      </c>
      <c r="AC102" s="15"/>
    </row>
    <row r="103" spans="1:31" s="10" customFormat="1" ht="24" customHeight="1">
      <c r="A103" s="34"/>
      <c r="B103" s="60" t="s">
        <v>94</v>
      </c>
      <c r="C103" s="33"/>
      <c r="D103" s="33"/>
      <c r="E103" s="33"/>
      <c r="F103" s="33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>
        <v>4000</v>
      </c>
      <c r="V103" s="14"/>
      <c r="W103" s="14"/>
      <c r="X103" s="14">
        <v>0</v>
      </c>
      <c r="Y103" s="14"/>
      <c r="Z103" s="14"/>
      <c r="AA103" s="14">
        <v>0</v>
      </c>
      <c r="AB103" s="14">
        <v>0</v>
      </c>
      <c r="AC103" s="15"/>
    </row>
    <row r="104" spans="1:31" s="10" customFormat="1" ht="24" customHeight="1">
      <c r="A104" s="34">
        <v>3</v>
      </c>
      <c r="B104" s="49" t="s">
        <v>89</v>
      </c>
      <c r="C104" s="33">
        <v>0</v>
      </c>
      <c r="D104" s="33"/>
      <c r="E104" s="33">
        <v>0</v>
      </c>
      <c r="F104" s="33"/>
      <c r="G104" s="14">
        <v>0</v>
      </c>
      <c r="H104" s="14"/>
      <c r="I104" s="14">
        <v>0</v>
      </c>
      <c r="J104" s="14"/>
      <c r="K104" s="14">
        <v>0</v>
      </c>
      <c r="L104" s="14"/>
      <c r="M104" s="14">
        <v>116000</v>
      </c>
      <c r="N104" s="14"/>
      <c r="O104" s="14">
        <v>120000</v>
      </c>
      <c r="P104" s="14"/>
      <c r="Q104" s="14"/>
      <c r="R104" s="14">
        <v>88000</v>
      </c>
      <c r="S104" s="14"/>
      <c r="T104" s="14"/>
      <c r="U104" s="14">
        <v>80000</v>
      </c>
      <c r="V104" s="14"/>
      <c r="W104" s="14"/>
      <c r="X104" s="14">
        <v>136000</v>
      </c>
      <c r="Y104" s="14"/>
      <c r="Z104" s="14"/>
      <c r="AA104" s="14">
        <v>124000</v>
      </c>
      <c r="AB104" s="14">
        <v>208000</v>
      </c>
      <c r="AC104" s="15"/>
    </row>
    <row r="105" spans="1:31" s="11" customFormat="1" ht="17.45" customHeight="1">
      <c r="A105" s="82" t="s">
        <v>87</v>
      </c>
      <c r="B105" s="82"/>
      <c r="C105" s="26">
        <f t="shared" ref="C105:Z105" si="16">SUM(C101:C104)</f>
        <v>504000</v>
      </c>
      <c r="D105" s="26"/>
      <c r="E105" s="26">
        <f t="shared" si="16"/>
        <v>620000</v>
      </c>
      <c r="F105" s="26"/>
      <c r="G105" s="26">
        <f t="shared" si="16"/>
        <v>676000</v>
      </c>
      <c r="H105" s="26"/>
      <c r="I105" s="26">
        <f t="shared" si="16"/>
        <v>580000</v>
      </c>
      <c r="J105" s="26"/>
      <c r="K105" s="26">
        <f t="shared" si="16"/>
        <v>596000</v>
      </c>
      <c r="L105" s="26"/>
      <c r="M105" s="26">
        <f t="shared" si="16"/>
        <v>844000</v>
      </c>
      <c r="N105" s="26"/>
      <c r="O105" s="26">
        <v>776000</v>
      </c>
      <c r="P105" s="26"/>
      <c r="Q105" s="26">
        <v>0</v>
      </c>
      <c r="R105" s="26">
        <f t="shared" si="16"/>
        <v>800000</v>
      </c>
      <c r="S105" s="26"/>
      <c r="T105" s="26"/>
      <c r="U105" s="26">
        <f t="shared" si="16"/>
        <v>700000</v>
      </c>
      <c r="V105" s="26"/>
      <c r="W105" s="26"/>
      <c r="X105" s="26">
        <f t="shared" si="16"/>
        <v>816000</v>
      </c>
      <c r="Y105" s="26">
        <f t="shared" si="16"/>
        <v>0</v>
      </c>
      <c r="Z105" s="26">
        <f t="shared" si="16"/>
        <v>0</v>
      </c>
      <c r="AA105" s="26">
        <f t="shared" ref="AA105" si="17">SUM(AA101:AA104)</f>
        <v>768000</v>
      </c>
      <c r="AB105" s="26">
        <f t="shared" ref="AB105" si="18">SUM(AB101:AB104)</f>
        <v>928000</v>
      </c>
      <c r="AC105" s="19"/>
      <c r="AD105" s="47"/>
      <c r="AE105" s="19"/>
    </row>
    <row r="106" spans="1:31" s="11" customFormat="1" ht="17.45" customHeight="1">
      <c r="A106" s="39"/>
      <c r="B106" s="46"/>
      <c r="C106" s="40"/>
      <c r="D106" s="40"/>
      <c r="E106" s="40"/>
      <c r="F106" s="40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19"/>
    </row>
    <row r="107" spans="1:31" s="11" customFormat="1" ht="17.45" customHeight="1">
      <c r="A107" s="39"/>
      <c r="B107" s="46"/>
      <c r="C107" s="40"/>
      <c r="D107" s="40"/>
      <c r="E107" s="40"/>
      <c r="F107" s="40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19"/>
    </row>
    <row r="108" spans="1:31" s="11" customFormat="1" ht="19.5" customHeight="1">
      <c r="A108" s="22">
        <v>1</v>
      </c>
      <c r="B108" s="23" t="s">
        <v>49</v>
      </c>
      <c r="C108" s="27">
        <v>2204</v>
      </c>
      <c r="D108" s="27"/>
      <c r="E108" s="27">
        <v>3192</v>
      </c>
      <c r="F108" s="27"/>
      <c r="G108" s="14">
        <v>2052</v>
      </c>
      <c r="H108" s="14"/>
      <c r="I108" s="14">
        <v>1710</v>
      </c>
      <c r="J108" s="14"/>
      <c r="K108" s="14">
        <v>2166</v>
      </c>
      <c r="L108" s="14"/>
      <c r="M108" s="14">
        <v>2470</v>
      </c>
      <c r="N108" s="14"/>
      <c r="O108" s="14">
        <v>2166</v>
      </c>
      <c r="P108" s="14"/>
      <c r="Q108" s="14"/>
      <c r="R108" s="14">
        <v>2584</v>
      </c>
      <c r="S108" s="14"/>
      <c r="T108" s="14"/>
      <c r="U108" s="14">
        <v>1748</v>
      </c>
      <c r="V108" s="14"/>
      <c r="W108" s="14"/>
      <c r="X108" s="14">
        <v>2926</v>
      </c>
      <c r="Y108" s="14"/>
      <c r="Z108" s="14"/>
      <c r="AA108" s="14">
        <v>2926</v>
      </c>
      <c r="AB108" s="14">
        <v>2964</v>
      </c>
      <c r="AC108" s="15"/>
    </row>
    <row r="109" spans="1:31" s="11" customFormat="1" ht="14.1" customHeight="1">
      <c r="A109" s="20">
        <v>2</v>
      </c>
      <c r="B109" s="7" t="s">
        <v>47</v>
      </c>
      <c r="C109" s="25">
        <v>418</v>
      </c>
      <c r="D109" s="25"/>
      <c r="E109" s="25">
        <v>722</v>
      </c>
      <c r="F109" s="25"/>
      <c r="G109" s="14">
        <v>836</v>
      </c>
      <c r="H109" s="14"/>
      <c r="I109" s="36">
        <v>608</v>
      </c>
      <c r="J109" s="36"/>
      <c r="K109" s="36">
        <v>798</v>
      </c>
      <c r="L109" s="36"/>
      <c r="M109" s="36">
        <v>684</v>
      </c>
      <c r="N109" s="36"/>
      <c r="O109" s="36">
        <v>1064</v>
      </c>
      <c r="P109" s="36"/>
      <c r="Q109" s="36"/>
      <c r="R109" s="36">
        <v>570</v>
      </c>
      <c r="S109" s="36"/>
      <c r="T109" s="36"/>
      <c r="U109" s="36">
        <f>966+60</f>
        <v>1026</v>
      </c>
      <c r="V109" s="36"/>
      <c r="W109" s="36"/>
      <c r="X109" s="36">
        <v>798</v>
      </c>
      <c r="Y109" s="36"/>
      <c r="Z109" s="36"/>
      <c r="AA109" s="36">
        <v>798</v>
      </c>
      <c r="AB109" s="36">
        <v>738</v>
      </c>
      <c r="AC109" s="15"/>
    </row>
    <row r="110" spans="1:31" s="10" customFormat="1" ht="14.1" customHeight="1">
      <c r="A110" s="20">
        <v>3</v>
      </c>
      <c r="B110" s="24" t="s">
        <v>48</v>
      </c>
      <c r="C110" s="25">
        <v>0</v>
      </c>
      <c r="D110" s="25"/>
      <c r="E110" s="25">
        <v>0</v>
      </c>
      <c r="F110" s="25"/>
      <c r="G110" s="14">
        <v>0</v>
      </c>
      <c r="H110" s="14"/>
      <c r="I110" s="14">
        <v>0</v>
      </c>
      <c r="J110" s="14"/>
      <c r="K110" s="14">
        <v>0</v>
      </c>
      <c r="L110" s="14"/>
      <c r="M110" s="14">
        <v>0</v>
      </c>
      <c r="N110" s="14"/>
      <c r="O110" s="14">
        <v>0</v>
      </c>
      <c r="P110" s="14"/>
      <c r="Q110" s="14"/>
      <c r="R110" s="14">
        <v>0</v>
      </c>
      <c r="S110" s="14"/>
      <c r="T110" s="14"/>
      <c r="U110" s="14">
        <v>0</v>
      </c>
      <c r="V110" s="14"/>
      <c r="W110" s="14"/>
      <c r="X110" s="14">
        <v>0</v>
      </c>
      <c r="Y110" s="14"/>
      <c r="Z110" s="14"/>
      <c r="AA110" s="14">
        <v>532</v>
      </c>
      <c r="AB110" s="14">
        <v>0</v>
      </c>
      <c r="AC110" s="15"/>
    </row>
    <row r="111" spans="1:31" s="10" customFormat="1" ht="14.45" customHeight="1">
      <c r="A111" s="20">
        <v>4</v>
      </c>
      <c r="B111" s="6" t="s">
        <v>12</v>
      </c>
      <c r="C111" s="25">
        <v>228</v>
      </c>
      <c r="D111" s="25"/>
      <c r="E111" s="25">
        <v>2166</v>
      </c>
      <c r="F111" s="25"/>
      <c r="G111" s="14">
        <v>1140</v>
      </c>
      <c r="H111" s="14"/>
      <c r="I111" s="14">
        <v>1634</v>
      </c>
      <c r="J111" s="14"/>
      <c r="K111" s="14">
        <v>532</v>
      </c>
      <c r="L111" s="14"/>
      <c r="M111" s="14">
        <v>532</v>
      </c>
      <c r="N111" s="14"/>
      <c r="O111" s="14">
        <v>912</v>
      </c>
      <c r="P111" s="14"/>
      <c r="Q111" s="14"/>
      <c r="R111" s="14">
        <v>1026</v>
      </c>
      <c r="S111" s="14"/>
      <c r="T111" s="14"/>
      <c r="U111" s="14">
        <v>760</v>
      </c>
      <c r="V111" s="14"/>
      <c r="W111" s="14"/>
      <c r="X111" s="14">
        <v>874</v>
      </c>
      <c r="Y111" s="14"/>
      <c r="Z111" s="14"/>
      <c r="AA111" s="14">
        <v>1406</v>
      </c>
      <c r="AB111" s="14">
        <v>1406</v>
      </c>
      <c r="AC111" s="15"/>
    </row>
    <row r="112" spans="1:31" s="10" customFormat="1" ht="14.1" customHeight="1">
      <c r="A112" s="20">
        <v>5</v>
      </c>
      <c r="B112" s="2" t="s">
        <v>15</v>
      </c>
      <c r="C112" s="25">
        <v>4902</v>
      </c>
      <c r="D112" s="25"/>
      <c r="E112" s="25">
        <v>5890</v>
      </c>
      <c r="F112" s="25"/>
      <c r="G112" s="14">
        <v>2504</v>
      </c>
      <c r="H112" s="14"/>
      <c r="I112" s="14">
        <v>3572</v>
      </c>
      <c r="J112" s="14"/>
      <c r="K112" s="14">
        <v>4560</v>
      </c>
      <c r="L112" s="14"/>
      <c r="M112" s="14">
        <v>3382</v>
      </c>
      <c r="N112" s="14"/>
      <c r="O112" s="14">
        <v>3990</v>
      </c>
      <c r="P112" s="14"/>
      <c r="Q112" s="14"/>
      <c r="R112" s="14">
        <v>5928</v>
      </c>
      <c r="S112" s="14"/>
      <c r="T112" s="14"/>
      <c r="U112" s="14">
        <v>4636</v>
      </c>
      <c r="V112" s="14"/>
      <c r="W112" s="14"/>
      <c r="X112" s="14">
        <v>4104</v>
      </c>
      <c r="Y112" s="14"/>
      <c r="Z112" s="14"/>
      <c r="AA112" s="14">
        <v>5666</v>
      </c>
      <c r="AB112" s="14">
        <v>5632</v>
      </c>
      <c r="AC112" s="15"/>
    </row>
    <row r="113" spans="1:31" s="10" customFormat="1" ht="14.1" customHeight="1">
      <c r="A113" s="20">
        <v>6</v>
      </c>
      <c r="B113" s="2" t="s">
        <v>17</v>
      </c>
      <c r="C113" s="25">
        <v>494</v>
      </c>
      <c r="D113" s="25"/>
      <c r="E113" s="25">
        <v>836</v>
      </c>
      <c r="F113" s="25"/>
      <c r="G113" s="14">
        <v>722</v>
      </c>
      <c r="H113" s="14"/>
      <c r="I113" s="14">
        <v>608</v>
      </c>
      <c r="J113" s="14"/>
      <c r="K113" s="14">
        <v>190</v>
      </c>
      <c r="L113" s="14"/>
      <c r="M113" s="14">
        <v>266</v>
      </c>
      <c r="N113" s="14"/>
      <c r="O113" s="14">
        <v>342</v>
      </c>
      <c r="P113" s="14"/>
      <c r="Q113" s="14"/>
      <c r="R113" s="14">
        <v>190</v>
      </c>
      <c r="S113" s="14"/>
      <c r="T113" s="14"/>
      <c r="U113" s="14">
        <v>494</v>
      </c>
      <c r="V113" s="14"/>
      <c r="W113" s="14"/>
      <c r="X113" s="14">
        <v>836</v>
      </c>
      <c r="Y113" s="14"/>
      <c r="Z113" s="14"/>
      <c r="AA113" s="14">
        <v>456</v>
      </c>
      <c r="AB113" s="14">
        <v>456</v>
      </c>
      <c r="AC113" s="15"/>
    </row>
    <row r="114" spans="1:31" s="10" customFormat="1" ht="19.5" customHeight="1">
      <c r="A114" s="20">
        <v>7</v>
      </c>
      <c r="B114" s="1" t="s">
        <v>8</v>
      </c>
      <c r="C114" s="25">
        <v>722</v>
      </c>
      <c r="D114" s="25"/>
      <c r="E114" s="25">
        <v>2014</v>
      </c>
      <c r="F114" s="25"/>
      <c r="G114" s="14">
        <v>1558</v>
      </c>
      <c r="H114" s="14"/>
      <c r="I114" s="14">
        <v>2242</v>
      </c>
      <c r="J114" s="14"/>
      <c r="K114" s="14">
        <v>2280</v>
      </c>
      <c r="L114" s="14"/>
      <c r="M114" s="14">
        <v>2318</v>
      </c>
      <c r="N114" s="14"/>
      <c r="O114" s="14">
        <v>1862</v>
      </c>
      <c r="P114" s="14"/>
      <c r="Q114" s="14"/>
      <c r="R114" s="14">
        <v>1786</v>
      </c>
      <c r="S114" s="14"/>
      <c r="T114" s="14"/>
      <c r="U114" s="14">
        <v>1444</v>
      </c>
      <c r="V114" s="14"/>
      <c r="W114" s="14"/>
      <c r="X114" s="14">
        <v>2964</v>
      </c>
      <c r="Y114" s="14"/>
      <c r="Z114" s="14"/>
      <c r="AA114" s="14">
        <v>1710</v>
      </c>
      <c r="AB114" s="14">
        <v>1710</v>
      </c>
      <c r="AC114" s="15"/>
    </row>
    <row r="115" spans="1:31" s="10" customFormat="1" ht="30.75" customHeight="1" thickBot="1">
      <c r="A115" s="86" t="s">
        <v>50</v>
      </c>
      <c r="B115" s="87"/>
      <c r="C115" s="26">
        <f>SUM(C108:C114)</f>
        <v>8968</v>
      </c>
      <c r="D115" s="26"/>
      <c r="E115" s="26">
        <f t="shared" ref="E115:X115" si="19">SUM(E108:E114)</f>
        <v>14820</v>
      </c>
      <c r="F115" s="26"/>
      <c r="G115" s="26">
        <f t="shared" si="19"/>
        <v>8812</v>
      </c>
      <c r="H115" s="26"/>
      <c r="I115" s="26">
        <f t="shared" si="19"/>
        <v>10374</v>
      </c>
      <c r="J115" s="26"/>
      <c r="K115" s="26">
        <f t="shared" si="19"/>
        <v>10526</v>
      </c>
      <c r="L115" s="26"/>
      <c r="M115" s="26">
        <f t="shared" si="19"/>
        <v>9652</v>
      </c>
      <c r="N115" s="26"/>
      <c r="O115" s="26">
        <v>10336</v>
      </c>
      <c r="P115" s="26"/>
      <c r="Q115" s="26">
        <v>0</v>
      </c>
      <c r="R115" s="26">
        <f t="shared" si="19"/>
        <v>12084</v>
      </c>
      <c r="S115" s="26"/>
      <c r="T115" s="26">
        <f t="shared" si="19"/>
        <v>0</v>
      </c>
      <c r="U115" s="26">
        <f t="shared" si="19"/>
        <v>10108</v>
      </c>
      <c r="V115" s="26"/>
      <c r="W115" s="26">
        <f t="shared" si="19"/>
        <v>0</v>
      </c>
      <c r="X115" s="26">
        <f t="shared" si="19"/>
        <v>12502</v>
      </c>
      <c r="Y115" s="26"/>
      <c r="Z115" s="26"/>
      <c r="AA115" s="26">
        <f t="shared" ref="AA115" si="20">SUM(AA108:AA114)</f>
        <v>13494</v>
      </c>
      <c r="AB115" s="26">
        <f t="shared" ref="AB115" si="21">SUM(AB108:AB114)</f>
        <v>12906</v>
      </c>
      <c r="AC115" s="19"/>
      <c r="AD115" s="19"/>
      <c r="AE115" s="19"/>
    </row>
    <row r="116" spans="1:31" s="10" customFormat="1" ht="30.75" customHeight="1">
      <c r="A116" s="65">
        <v>1</v>
      </c>
      <c r="B116" s="67" t="s">
        <v>100</v>
      </c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14">
        <v>0</v>
      </c>
      <c r="AB116" s="14">
        <v>38300</v>
      </c>
      <c r="AC116" s="19"/>
      <c r="AD116" s="19"/>
    </row>
    <row r="117" spans="1:31" s="10" customFormat="1" ht="30.75" customHeight="1" thickBot="1">
      <c r="A117" s="66">
        <v>2</v>
      </c>
      <c r="B117" s="71" t="s">
        <v>101</v>
      </c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69">
        <v>253460</v>
      </c>
      <c r="AB117" s="69">
        <v>200000</v>
      </c>
      <c r="AC117" s="19"/>
      <c r="AD117" s="19"/>
    </row>
    <row r="118" spans="1:31" s="10" customFormat="1" ht="30.75" customHeight="1" thickBot="1">
      <c r="A118" s="98" t="s">
        <v>102</v>
      </c>
      <c r="B118" s="99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40"/>
      <c r="S118" s="40"/>
      <c r="T118" s="40"/>
      <c r="U118" s="40"/>
      <c r="V118" s="40"/>
      <c r="W118" s="40"/>
      <c r="X118" s="73"/>
      <c r="Y118" s="73"/>
      <c r="Z118" s="73"/>
      <c r="AA118" s="70">
        <f t="shared" ref="AA118" si="22">+AA116+AA117</f>
        <v>253460</v>
      </c>
      <c r="AB118" s="70">
        <f t="shared" ref="AB118" si="23">+AB116+AB117</f>
        <v>238300</v>
      </c>
      <c r="AC118" s="19"/>
      <c r="AD118" s="19"/>
      <c r="AE118" s="19"/>
    </row>
    <row r="121" spans="1:31">
      <c r="A121" s="74"/>
      <c r="B121" s="35"/>
    </row>
    <row r="122" spans="1:31">
      <c r="A122" s="75"/>
      <c r="B122" s="35"/>
    </row>
    <row r="123" spans="1:31">
      <c r="A123" s="76"/>
      <c r="B123" s="35"/>
    </row>
    <row r="124" spans="1:31">
      <c r="A124" s="75"/>
      <c r="B124" s="35"/>
    </row>
    <row r="125" spans="1:31">
      <c r="A125" s="75"/>
      <c r="B125" s="35"/>
    </row>
    <row r="126" spans="1:31">
      <c r="B126" s="35"/>
    </row>
  </sheetData>
  <mergeCells count="21">
    <mergeCell ref="A118:B118"/>
    <mergeCell ref="A115:B115"/>
    <mergeCell ref="B1:B2"/>
    <mergeCell ref="A1:A2"/>
    <mergeCell ref="A74:B74"/>
    <mergeCell ref="X1:Z1"/>
    <mergeCell ref="R1:T1"/>
    <mergeCell ref="U1:W1"/>
    <mergeCell ref="A105:B105"/>
    <mergeCell ref="A31:B31"/>
    <mergeCell ref="A41:B41"/>
    <mergeCell ref="A89:B89"/>
    <mergeCell ref="A99:B99"/>
    <mergeCell ref="A100:B100"/>
    <mergeCell ref="O1:Q1"/>
    <mergeCell ref="C1:D1"/>
    <mergeCell ref="E1:F1"/>
    <mergeCell ref="G1:H1"/>
    <mergeCell ref="I1:J1"/>
    <mergeCell ref="K1:L1"/>
    <mergeCell ref="M1:N1"/>
  </mergeCells>
  <phoneticPr fontId="3" type="noConversion"/>
  <printOptions horizontalCentered="1" verticalCentered="1"/>
  <pageMargins left="0" right="0" top="0.83292682900000004" bottom="0.25" header="0.17" footer="0.17"/>
  <pageSetup paperSize="9" scale="46" fitToWidth="2" fitToHeight="3" orientation="landscape" r:id="rId1"/>
  <headerFooter>
    <oddHeader>&amp;LCAS IS&amp;"Arial,Bold"&amp;12Angajamente legale AMBULATORIU PARACLINIC - ref. 209/26.07.2021&amp;"Arial,Regular"&amp;10&amp;CAprobatDirector GeneralRadu Gheorghe TIBICHI&amp;RAvizatDirector Relatii ContractualeSabina BUTNARUVizat CFPMaria DORNESCU</oddHeader>
    <oddFooter>&amp;LȘEF SERVICIU EVALUARE CONTRACTAREMargareta MIRON&amp;C&amp;P din &amp;N&amp;RIntocmit,ȘEF SERVICIU DECONTARECorina  NEAMȚIU</oddFooter>
  </headerFooter>
  <rowBreaks count="1" manualBreakCount="1">
    <brk id="56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 2024</vt:lpstr>
      <vt:lpstr>'AL 2024'!Print_Area</vt:lpstr>
      <vt:lpstr>'AL 2024'!Print_Titles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irinag</dc:creator>
  <cp:lastModifiedBy>bianca.t</cp:lastModifiedBy>
  <cp:lastPrinted>2022-05-31T10:52:45Z</cp:lastPrinted>
  <dcterms:created xsi:type="dcterms:W3CDTF">2015-12-28T06:02:20Z</dcterms:created>
  <dcterms:modified xsi:type="dcterms:W3CDTF">2024-12-06T11:06:23Z</dcterms:modified>
</cp:coreProperties>
</file>